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Q:\JFEX\"/>
    </mc:Choice>
  </mc:AlternateContent>
  <bookViews>
    <workbookView xWindow="0" yWindow="0" windowWidth="28800" windowHeight="14820" activeTab="4"/>
  </bookViews>
  <sheets>
    <sheet name="Kodensatoren" sheetId="2" r:id="rId1"/>
    <sheet name="Widerstände" sheetId="9" r:id="rId2"/>
    <sheet name="Connector" sheetId="10" r:id="rId3"/>
    <sheet name="Spulen+Div" sheetId="7" r:id="rId4"/>
    <sheet name="Aktiv" sheetId="5" r:id="rId5"/>
    <sheet name="NA" sheetId="6" r:id="rId6"/>
  </sheets>
  <definedNames>
    <definedName name="_xlnm._FilterDatabase" localSheetId="0" hidden="1">Kodensatoren!$A$4:$H$43</definedName>
    <definedName name="_xlnm._FilterDatabase" localSheetId="3" hidden="1">'Spulen+Div'!$B$3:$H$11</definedName>
  </definedNames>
  <calcPr calcId="162913"/>
  <fileRecoveryPr repairLoad="1"/>
</workbook>
</file>

<file path=xl/calcChain.xml><?xml version="1.0" encoding="utf-8"?>
<calcChain xmlns="http://schemas.openxmlformats.org/spreadsheetml/2006/main">
  <c r="O6" i="2" l="1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30" i="2"/>
  <c r="M5" i="7"/>
  <c r="M6" i="7"/>
  <c r="M7" i="7"/>
  <c r="M8" i="7"/>
  <c r="M9" i="7"/>
  <c r="M10" i="7"/>
  <c r="M11" i="7"/>
  <c r="M12" i="7"/>
  <c r="M13" i="7"/>
  <c r="M14" i="7"/>
  <c r="M4" i="7"/>
  <c r="J18" i="7"/>
  <c r="J19" i="7"/>
  <c r="J20" i="7"/>
  <c r="J21" i="7"/>
  <c r="J22" i="7"/>
  <c r="J23" i="7"/>
  <c r="J24" i="7"/>
  <c r="J25" i="7"/>
  <c r="J26" i="7"/>
  <c r="J27" i="7"/>
  <c r="J17" i="7"/>
  <c r="O18" i="10" l="1"/>
  <c r="O17" i="10"/>
  <c r="O16" i="10"/>
  <c r="O15" i="10"/>
  <c r="O14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27" i="10"/>
  <c r="O13" i="10"/>
  <c r="O12" i="10"/>
  <c r="O9" i="10"/>
  <c r="J27" i="10"/>
  <c r="J28" i="10"/>
  <c r="O5" i="10" s="1"/>
  <c r="J29" i="10"/>
  <c r="O6" i="10" s="1"/>
  <c r="J30" i="10"/>
  <c r="O7" i="10" s="1"/>
  <c r="J31" i="10"/>
  <c r="O8" i="10" s="1"/>
  <c r="J32" i="10"/>
  <c r="J33" i="10"/>
  <c r="O10" i="10" s="1"/>
  <c r="J34" i="10"/>
  <c r="O11" i="10" s="1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26" i="10"/>
  <c r="M15" i="5" l="1"/>
  <c r="M7" i="5"/>
  <c r="M8" i="5"/>
  <c r="M9" i="5"/>
  <c r="M10" i="5"/>
  <c r="M11" i="5"/>
  <c r="M12" i="5"/>
  <c r="M13" i="5"/>
  <c r="M14" i="5"/>
  <c r="M6" i="5"/>
  <c r="M5" i="5"/>
  <c r="J27" i="5"/>
  <c r="J28" i="5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J55" i="5" l="1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4" i="5" l="1"/>
  <c r="M4" i="5" s="1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3" i="5"/>
  <c r="M3" i="5" s="1"/>
  <c r="J5" i="7"/>
  <c r="J6" i="7"/>
  <c r="J7" i="7"/>
  <c r="J8" i="7"/>
  <c r="J9" i="7"/>
  <c r="J10" i="7"/>
  <c r="J11" i="7"/>
  <c r="J12" i="7"/>
  <c r="J13" i="7"/>
  <c r="J14" i="7"/>
  <c r="J4" i="7"/>
  <c r="L3" i="10"/>
  <c r="L4" i="10"/>
  <c r="L11" i="10"/>
  <c r="L12" i="10"/>
  <c r="L18" i="10"/>
  <c r="J3" i="10"/>
  <c r="J4" i="10"/>
  <c r="J5" i="10"/>
  <c r="L5" i="10" s="1"/>
  <c r="J6" i="10"/>
  <c r="L6" i="10" s="1"/>
  <c r="J7" i="10"/>
  <c r="L7" i="10" s="1"/>
  <c r="J8" i="10"/>
  <c r="L8" i="10" s="1"/>
  <c r="J9" i="10"/>
  <c r="L9" i="10" s="1"/>
  <c r="J10" i="10"/>
  <c r="L10" i="10" s="1"/>
  <c r="J11" i="10"/>
  <c r="J12" i="10"/>
  <c r="J13" i="10"/>
  <c r="L13" i="10" s="1"/>
  <c r="J14" i="10"/>
  <c r="L14" i="10" s="1"/>
  <c r="J15" i="10"/>
  <c r="L15" i="10" s="1"/>
  <c r="J16" i="10"/>
  <c r="L16" i="10" s="1"/>
  <c r="J17" i="10"/>
  <c r="L17" i="10" s="1"/>
  <c r="J18" i="10"/>
  <c r="J19" i="10"/>
  <c r="L19" i="10" s="1"/>
  <c r="J20" i="10"/>
  <c r="L20" i="10" s="1"/>
  <c r="J21" i="10"/>
  <c r="L21" i="10" s="1"/>
  <c r="J22" i="10"/>
  <c r="L22" i="10" s="1"/>
  <c r="M23" i="2"/>
  <c r="K6" i="2"/>
  <c r="K7" i="2"/>
  <c r="K8" i="2"/>
  <c r="K9" i="2"/>
  <c r="K10" i="2"/>
  <c r="K11" i="2"/>
  <c r="K13" i="2"/>
  <c r="K14" i="2"/>
  <c r="K15" i="2"/>
  <c r="K18" i="2"/>
  <c r="K19" i="2"/>
  <c r="K20" i="2"/>
  <c r="K23" i="2"/>
  <c r="P23" i="2" s="1"/>
  <c r="K24" i="2"/>
  <c r="K25" i="2"/>
  <c r="K26" i="2"/>
  <c r="K5" i="2"/>
  <c r="M6" i="2" l="1"/>
  <c r="P6" i="2"/>
  <c r="M26" i="2"/>
  <c r="P26" i="2"/>
  <c r="M7" i="2"/>
  <c r="P7" i="2"/>
  <c r="M5" i="2"/>
  <c r="P5" i="2"/>
  <c r="M15" i="2"/>
  <c r="P15" i="2"/>
  <c r="M14" i="2"/>
  <c r="P14" i="2"/>
  <c r="M25" i="2"/>
  <c r="P25" i="2"/>
  <c r="M11" i="2"/>
  <c r="P11" i="2"/>
  <c r="M18" i="2"/>
  <c r="P18" i="2"/>
  <c r="M13" i="2"/>
  <c r="P13" i="2"/>
  <c r="M24" i="2"/>
  <c r="P24" i="2"/>
  <c r="M10" i="2"/>
  <c r="P10" i="2"/>
  <c r="M20" i="2"/>
  <c r="P20" i="2"/>
  <c r="M9" i="2"/>
  <c r="P9" i="2"/>
  <c r="M19" i="2"/>
  <c r="P19" i="2"/>
  <c r="M8" i="2"/>
  <c r="P8" i="2"/>
  <c r="I23" i="10"/>
  <c r="G38" i="9" l="1"/>
  <c r="G10" i="6" l="1"/>
  <c r="I22" i="2"/>
  <c r="K22" i="2" s="1"/>
  <c r="I16" i="2"/>
  <c r="K16" i="2" s="1"/>
  <c r="I21" i="2"/>
  <c r="K21" i="2" s="1"/>
  <c r="I12" i="2"/>
  <c r="K12" i="2" s="1"/>
  <c r="I17" i="2"/>
  <c r="K17" i="2" s="1"/>
  <c r="B2339" i="2"/>
  <c r="M21" i="2" l="1"/>
  <c r="P21" i="2"/>
  <c r="M16" i="2"/>
  <c r="P16" i="2"/>
  <c r="M17" i="2"/>
  <c r="P17" i="2"/>
  <c r="M12" i="2"/>
  <c r="M29" i="2" s="1"/>
  <c r="P12" i="2"/>
  <c r="M22" i="2"/>
  <c r="P22" i="2"/>
  <c r="I29" i="2"/>
</calcChain>
</file>

<file path=xl/sharedStrings.xml><?xml version="1.0" encoding="utf-8"?>
<sst xmlns="http://schemas.openxmlformats.org/spreadsheetml/2006/main" count="1372" uniqueCount="568">
  <si>
    <t>C0402_IPC</t>
  </si>
  <si>
    <t>TDK</t>
  </si>
  <si>
    <t>CAP CER 470PF 50V 10% X7R 0402</t>
  </si>
  <si>
    <t>C1005X7R1H471K050BA</t>
  </si>
  <si>
    <t>Yageo</t>
  </si>
  <si>
    <t>CC0402KRX7R7BB103</t>
  </si>
  <si>
    <t>Murata</t>
  </si>
  <si>
    <t>C0603_IPC</t>
  </si>
  <si>
    <t>C1608X5R0G226M</t>
  </si>
  <si>
    <t>Kemet</t>
  </si>
  <si>
    <t>Panasonic</t>
  </si>
  <si>
    <t>CT7343_IPC</t>
  </si>
  <si>
    <t>Xilinx</t>
  </si>
  <si>
    <t>FG256</t>
  </si>
  <si>
    <t>L603</t>
  </si>
  <si>
    <t>L805</t>
  </si>
  <si>
    <t>MURATA</t>
  </si>
  <si>
    <t>MLF32</t>
  </si>
  <si>
    <t>SY58034UMG</t>
  </si>
  <si>
    <t>MSOP16</t>
  </si>
  <si>
    <t>NANO2_FUSE</t>
  </si>
  <si>
    <t>Texas</t>
  </si>
  <si>
    <t>R0402_IPC</t>
  </si>
  <si>
    <t>R805_IPC</t>
  </si>
  <si>
    <t>SOIC8</t>
  </si>
  <si>
    <t>SOT23-5</t>
  </si>
  <si>
    <t>TSSOP16</t>
  </si>
  <si>
    <t>SN74AVC4T774PW_TSSOP16</t>
  </si>
  <si>
    <t>SYM_NAME</t>
  </si>
  <si>
    <t>COMP_DEVICE_TYPE</t>
  </si>
  <si>
    <t>COMP_VALUE</t>
  </si>
  <si>
    <t>MANUFACTOR</t>
  </si>
  <si>
    <t>PART NUMBER</t>
  </si>
  <si>
    <t>COUNT</t>
  </si>
  <si>
    <t>NR</t>
  </si>
  <si>
    <t>Bill of Material Report AKTIV</t>
  </si>
  <si>
    <t>Bill of Material Report COILS+DIV</t>
  </si>
  <si>
    <t>ASMT</t>
  </si>
  <si>
    <t>C1206_IPC</t>
  </si>
  <si>
    <t>H5120NL</t>
  </si>
  <si>
    <t>SOT23-6</t>
  </si>
  <si>
    <t>0.22UF/100V</t>
  </si>
  <si>
    <t>NANO2_1A</t>
  </si>
  <si>
    <t>NANO2_15A</t>
  </si>
  <si>
    <t>POLYFUSE 300MA</t>
  </si>
  <si>
    <t>REG1</t>
  </si>
  <si>
    <t>CAP CER 0.22UF 100V 10% X7R 1206</t>
  </si>
  <si>
    <t>C3216X7R2A224K115AA</t>
  </si>
  <si>
    <t>CAP CER 1000PF 50V 10% X7R 0402</t>
  </si>
  <si>
    <t>GRM155R71H102KA01D</t>
  </si>
  <si>
    <t>CAP CER 1UF 16V 10% X5R 0402</t>
  </si>
  <si>
    <t>1NF/2KV</t>
  </si>
  <si>
    <t>FERRITE CHIP 220 OHM 0805</t>
  </si>
  <si>
    <t>220R/2A</t>
  </si>
  <si>
    <t>MODULE XFORMR SNGL GIGABIT SMD</t>
  </si>
  <si>
    <t>PULSE</t>
  </si>
  <si>
    <t>LITTLEFUSE</t>
  </si>
  <si>
    <t>FUSE BRD MNT 15A 65VAC/VDC 2SMD</t>
  </si>
  <si>
    <t>FUSE BRD MNT 1A 65VAC/VDC 2SMD</t>
  </si>
  <si>
    <t>0451015.MRL</t>
  </si>
  <si>
    <t>0451001.NRL</t>
  </si>
  <si>
    <t>PTC RESET 15V .100A SMD 0805</t>
  </si>
  <si>
    <t>0805L1010YR</t>
  </si>
  <si>
    <t>CAP CER 1nF/2KV 1206 X5R 10%</t>
  </si>
  <si>
    <t>DISTRIBUTOR</t>
  </si>
  <si>
    <t>ORDERNR</t>
  </si>
  <si>
    <t>SIGN</t>
  </si>
  <si>
    <t>Digikey</t>
  </si>
  <si>
    <t>445-1255-6-ND</t>
  </si>
  <si>
    <t>COUNT 1 BOARD</t>
  </si>
  <si>
    <t>C1005X5RC105K050BB</t>
  </si>
  <si>
    <t>445-8030-1-ND</t>
  </si>
  <si>
    <t>445-2283-1-ND</t>
  </si>
  <si>
    <t>Mouser</t>
  </si>
  <si>
    <t>R&amp;S</t>
  </si>
  <si>
    <t>FARNELL</t>
  </si>
  <si>
    <t>553-1454-5-ND</t>
  </si>
  <si>
    <t>1515661PL</t>
  </si>
  <si>
    <t>Bill of Material Report (CAP)</t>
  </si>
  <si>
    <t>Farnell</t>
  </si>
  <si>
    <t>490-1303-6-ND</t>
  </si>
  <si>
    <t>445-4978-1-ND</t>
  </si>
  <si>
    <t>47UF</t>
  </si>
  <si>
    <t>100NF</t>
  </si>
  <si>
    <t>470P</t>
  </si>
  <si>
    <t>10NF</t>
  </si>
  <si>
    <t>CE_1821</t>
  </si>
  <si>
    <t>C2220</t>
  </si>
  <si>
    <t>C0201_IPC</t>
  </si>
  <si>
    <t>MAL215099913E3</t>
  </si>
  <si>
    <t>CGA3E3X7S2A104K080AB</t>
  </si>
  <si>
    <t>EEF-GX0D471R</t>
  </si>
  <si>
    <t>GRM033R60J104KE19D</t>
  </si>
  <si>
    <t>C1005X5R0J106M050BC</t>
  </si>
  <si>
    <t>Vishay</t>
  </si>
  <si>
    <t>22UF</t>
  </si>
  <si>
    <t>470UF/100V</t>
  </si>
  <si>
    <t>10UF</t>
  </si>
  <si>
    <t>470NF</t>
  </si>
  <si>
    <t>100UF</t>
  </si>
  <si>
    <t>4.7UF</t>
  </si>
  <si>
    <t>220NF</t>
  </si>
  <si>
    <t>603-CC402KRX7R7BB102</t>
  </si>
  <si>
    <t>445-6938-1-ND</t>
  </si>
  <si>
    <t>667-EEFGX0D471R</t>
  </si>
  <si>
    <t>81-GRM033R60J104KE19</t>
  </si>
  <si>
    <t>445-7395-1-ND</t>
  </si>
  <si>
    <t>C1005X5R0J475M</t>
  </si>
  <si>
    <t>R0603_IPC</t>
  </si>
  <si>
    <t>FLGA2577</t>
  </si>
  <si>
    <t>TQFN48_040</t>
  </si>
  <si>
    <t>HCPL_817</t>
  </si>
  <si>
    <t>QFN32_050</t>
  </si>
  <si>
    <t>MLF16_065</t>
  </si>
  <si>
    <t>UQFN10</t>
  </si>
  <si>
    <t>MAX34461</t>
  </si>
  <si>
    <t>HCPL-817</t>
  </si>
  <si>
    <t>SY89838U</t>
  </si>
  <si>
    <t>Ref</t>
  </si>
  <si>
    <t>600R</t>
  </si>
  <si>
    <t>LAIRD</t>
  </si>
  <si>
    <t>L3816</t>
  </si>
  <si>
    <t>4.7UH</t>
  </si>
  <si>
    <t>WURTH</t>
  </si>
  <si>
    <t>QBVW033A0B</t>
  </si>
  <si>
    <t>REG2</t>
  </si>
  <si>
    <t>REG3,REG4,REG5</t>
  </si>
  <si>
    <t>Maxim</t>
  </si>
  <si>
    <t>WUERTH_93066</t>
  </si>
  <si>
    <t>wuerth_93066</t>
  </si>
  <si>
    <t>SAMTEC_ESQT_116_02_F_D</t>
  </si>
  <si>
    <t>2MM_2X25</t>
  </si>
  <si>
    <t>SOD80C</t>
  </si>
  <si>
    <t>LL4148</t>
  </si>
  <si>
    <t>Fairchild</t>
  </si>
  <si>
    <t>DO_220AA</t>
  </si>
  <si>
    <t>SS3P4-M3/84A</t>
  </si>
  <si>
    <t>LED0402</t>
  </si>
  <si>
    <t>SML-P11UTT86</t>
  </si>
  <si>
    <t>Rohm</t>
  </si>
  <si>
    <t>RELAIS_G6E_134P</t>
  </si>
  <si>
    <t>OMRON_G6E</t>
  </si>
  <si>
    <t>PIM4328</t>
  </si>
  <si>
    <t>CAP ALUM 470UF 20% 100V SMD</t>
  </si>
  <si>
    <t>CAP CER 0.1UF 100V X7S 0603</t>
  </si>
  <si>
    <t>CAP CER 10UF 100V X7S 2220</t>
  </si>
  <si>
    <t>CAP POLYMER 470UF 20% 2V SMD</t>
  </si>
  <si>
    <t>CAP CER 0.47UF 6.3V X5R 0402</t>
  </si>
  <si>
    <t>CAP CER 0.1UF 6.3V X5R 0201</t>
  </si>
  <si>
    <t>CAP CER 4.7UF 6.3V X5R 0402</t>
  </si>
  <si>
    <t>CAP CER 47UF 6.3V X6S 1206</t>
  </si>
  <si>
    <t>CAP CER 0.22UF 6.3V X6S 0402</t>
  </si>
  <si>
    <t>CAP CER 10UF 6.3V X5R 0402</t>
  </si>
  <si>
    <t>RES 1/10W 1% 0402 SMD</t>
  </si>
  <si>
    <t>CAP CER 22UF 4V X5R 0603</t>
  </si>
  <si>
    <t>LED RED CLEAR 0402 SMD</t>
  </si>
  <si>
    <t>Microchip Technology</t>
  </si>
  <si>
    <t>470UF/2V</t>
  </si>
  <si>
    <t>CAP CER 10000PF 16V X7R 0402</t>
  </si>
  <si>
    <t>DIODE SCHOTTKY 40V 3A DO220AA</t>
  </si>
  <si>
    <t>DIODE GEN PURP 100V 200MA SOD80</t>
  </si>
  <si>
    <t>KEMET</t>
  </si>
  <si>
    <t>CAP POLY TAN 10UF/6,3V LOWESR 3216 SMD</t>
  </si>
  <si>
    <t>10UF/6,3V</t>
  </si>
  <si>
    <t>CT3216_IPC</t>
  </si>
  <si>
    <t>T491A106K006AT7280</t>
  </si>
  <si>
    <t>399-3683-1-ND</t>
  </si>
  <si>
    <t>330UF/63V</t>
  </si>
  <si>
    <t>CE1313</t>
  </si>
  <si>
    <t>4753PHCT-ND</t>
  </si>
  <si>
    <t>IC BUS TRANSCVR TRI-ST SOT23-6</t>
  </si>
  <si>
    <t>SN74AVC1T45DBVR</t>
  </si>
  <si>
    <t>Broadcom Limited</t>
  </si>
  <si>
    <t>516-2580-1-ND</t>
  </si>
  <si>
    <t>MAX16052AUT+TCT-ND</t>
  </si>
  <si>
    <t>IC SCHMITT-TRG INV GATE SOT23-5</t>
  </si>
  <si>
    <t>SN74AHC1G14DBV</t>
  </si>
  <si>
    <t>296-1092-1-ND</t>
  </si>
  <si>
    <t>IC SENSOR TEMP 10BIT SOT23-6</t>
  </si>
  <si>
    <t>AD7414ARTZ</t>
  </si>
  <si>
    <t>ANALOG DEV.</t>
  </si>
  <si>
    <t>AD7414ARTZ-1REEL7</t>
  </si>
  <si>
    <t>AD7414ARTZ-1REEL7CT-ND</t>
  </si>
  <si>
    <t>IC MONITOR OCTAL 16-MSOP</t>
  </si>
  <si>
    <t>LTC2991CMS</t>
  </si>
  <si>
    <t>Linear</t>
  </si>
  <si>
    <t>LTC2991CMS#PBF-ND</t>
  </si>
  <si>
    <t>IC BUS TRANSCVR 4BIT DL 16TSSOP</t>
  </si>
  <si>
    <t>SN74AVC4T774PW</t>
  </si>
  <si>
    <t>296-23611-5-ND</t>
  </si>
  <si>
    <t>SN65LVDS4RSET</t>
  </si>
  <si>
    <t>296-29257-1-ND</t>
  </si>
  <si>
    <t>IC CR-II CPLD 256MCELL 256BGA</t>
  </si>
  <si>
    <t>XC2C256-7FTG256C</t>
  </si>
  <si>
    <t>IC EEPROM 256KBIT 1MHz 8SO</t>
  </si>
  <si>
    <t>M24256-BWMN6TP</t>
  </si>
  <si>
    <t>STMicroelectronics</t>
  </si>
  <si>
    <t>497-8623-1-ND</t>
  </si>
  <si>
    <t>IC GATE XOR 1CH 2-INP SOT-353</t>
  </si>
  <si>
    <t>SN74AHC1G86SE-7</t>
  </si>
  <si>
    <t>74AHC1G86SE-7DICT-ND</t>
  </si>
  <si>
    <t xml:space="preserve">IC PWR MONITOR/SEQUENCER 48TQFN </t>
  </si>
  <si>
    <t>MAX34461ETM+-ND</t>
  </si>
  <si>
    <t>OPTOISOLATOR 5KV TRANSISTOR 4SM</t>
  </si>
  <si>
    <t>576-1538-5-ND</t>
  </si>
  <si>
    <t xml:space="preserve">IC COMPARATOR W/REF SOT23-5 </t>
  </si>
  <si>
    <t>max9644EUK+T</t>
  </si>
  <si>
    <t>IC PWR MONITOR/SEQUENCER SOT23-6</t>
  </si>
  <si>
    <t>MAX16052AUT+T</t>
  </si>
  <si>
    <t xml:space="preserve"> IC CLK BUFFER 2:6 7.5GHZ 32MLF </t>
  </si>
  <si>
    <t>PWR INTERFACE 36V-75V 12A</t>
  </si>
  <si>
    <t xml:space="preserve"> IC LINE RCVR DIFF SGL 10UQFN</t>
  </si>
  <si>
    <t>IC CLK BUFFER 2:8 2GHZ 32MLF</t>
  </si>
  <si>
    <t xml:space="preserve">CONVERTER DC/DC 12V 33A OUT </t>
  </si>
  <si>
    <t>CE Critical Power</t>
  </si>
  <si>
    <t>Ericsson Power Modules</t>
  </si>
  <si>
    <t>1UF/16V</t>
  </si>
  <si>
    <t>PIM4000</t>
  </si>
  <si>
    <t>MAX20751_1PHASE</t>
  </si>
  <si>
    <t xml:space="preserve">CAP CER 100UF 6.3V X5R 1206 </t>
  </si>
  <si>
    <t>BLM21PG221SH1D</t>
  </si>
  <si>
    <t xml:space="preserve"> 0456030.ER</t>
  </si>
  <si>
    <t>FUSE BRD MNT 30A 125VAC/VDC 2SMD</t>
  </si>
  <si>
    <t>NANO1010</t>
  </si>
  <si>
    <t>NANO_30A</t>
  </si>
  <si>
    <t>FERRITE BEAD 600 OHM 0603 1LN</t>
  </si>
  <si>
    <t xml:space="preserve">HZ0603C601R-10 </t>
  </si>
  <si>
    <t>240-2380-1-ND</t>
  </si>
  <si>
    <t>FIXED IND 4.7UH 1.2A 105 MOHM</t>
  </si>
  <si>
    <t xml:space="preserve">732-1008-6-ND </t>
  </si>
  <si>
    <t xml:space="preserve"> LED 660NM RD WTR CLR RA SMD</t>
  </si>
  <si>
    <t>LED RED 90</t>
  </si>
  <si>
    <t>AVAGO</t>
  </si>
  <si>
    <t>HSMC-C120</t>
  </si>
  <si>
    <t>LED 570NM GN WTR CLR RA SMD</t>
  </si>
  <si>
    <t>LED GREEN 90</t>
  </si>
  <si>
    <t>HSMG-C120</t>
  </si>
  <si>
    <t xml:space="preserve"> LED CHIPLED 0.4MM BLUE RA 0603</t>
  </si>
  <si>
    <t>LED BLUE 90</t>
  </si>
  <si>
    <t>HSMR-C120</t>
  </si>
  <si>
    <t>LED CHIPLED 0.4MM AMBER RA 0603</t>
  </si>
  <si>
    <t>LED AMBER 90</t>
  </si>
  <si>
    <t>HSMA-C120</t>
  </si>
  <si>
    <t>511-1653-6-ND</t>
  </si>
  <si>
    <t>SS3P4-M3/84AGIDKR-ND</t>
  </si>
  <si>
    <t xml:space="preserve">  LL4148FSDKR-ND</t>
  </si>
  <si>
    <t>CAP ALU 330UF/63V 20% SMD</t>
  </si>
  <si>
    <t>Bill of Material Report NOT ASSEMBLED</t>
  </si>
  <si>
    <t>JUMPER1</t>
  </si>
  <si>
    <t>GIGARRAY_666</t>
  </si>
  <si>
    <t>2MM_2X7_90</t>
  </si>
  <si>
    <t>COMATEL_5POL</t>
  </si>
  <si>
    <t>2MM_2X7</t>
  </si>
  <si>
    <t>TE_1766500_1</t>
  </si>
  <si>
    <t>ZONE1</t>
  </si>
  <si>
    <t>MOLEX70247_2052</t>
  </si>
  <si>
    <t>MOLEX70247__2X10_90</t>
  </si>
  <si>
    <t>COMATEL_3POL</t>
  </si>
  <si>
    <t>10K</t>
  </si>
  <si>
    <t>4,7K</t>
  </si>
  <si>
    <t>1K</t>
  </si>
  <si>
    <t>5K</t>
  </si>
  <si>
    <t>5,1K</t>
  </si>
  <si>
    <t>R18</t>
  </si>
  <si>
    <t>RES 1/10W 1% 0603 SMD</t>
  </si>
  <si>
    <t>1,1K</t>
  </si>
  <si>
    <t>R20</t>
  </si>
  <si>
    <t>R21</t>
  </si>
  <si>
    <t>R2512</t>
  </si>
  <si>
    <t>10M/025W/2KV</t>
  </si>
  <si>
    <t>R1206_IPC</t>
  </si>
  <si>
    <t>R26</t>
  </si>
  <si>
    <t>R46</t>
  </si>
  <si>
    <t>3,3K</t>
  </si>
  <si>
    <t>R116</t>
  </si>
  <si>
    <t>1,5K</t>
  </si>
  <si>
    <t>2,4K</t>
  </si>
  <si>
    <t>220K</t>
  </si>
  <si>
    <t>SDS001</t>
  </si>
  <si>
    <t>FCI_55714_202LF</t>
  </si>
  <si>
    <t>AVAGO_MINIPOD_RECEI</t>
  </si>
  <si>
    <t>AVAGO_MINIPOD_TRANS</t>
  </si>
  <si>
    <t>I2C_JUMPER</t>
  </si>
  <si>
    <t>MOLEX_877823003</t>
  </si>
  <si>
    <t>MINIDIM244SMD06</t>
  </si>
  <si>
    <t>HFJ11-1G01E-L-12RL</t>
  </si>
  <si>
    <t>RJ45_HALO_HFJ11-1G01ERL-LED</t>
  </si>
  <si>
    <t>JUMPER2</t>
  </si>
  <si>
    <t>MMCX</t>
  </si>
  <si>
    <t>MMCX_180</t>
  </si>
  <si>
    <t>PUSH_SW_WUERTH_WS_TASV</t>
  </si>
  <si>
    <t>ATCA_HMZD_2065657_1</t>
  </si>
  <si>
    <t>1NF</t>
  </si>
  <si>
    <t>Bill of Material Report RESISTOR</t>
  </si>
  <si>
    <t>RES 1W 1% 2512 SMD</t>
  </si>
  <si>
    <t>R22,R23</t>
  </si>
  <si>
    <t>RES 1/4W 1% 1206 SMD</t>
  </si>
  <si>
    <t>R24,R25</t>
  </si>
  <si>
    <t>RES 1/10W 1% 0805 SMD</t>
  </si>
  <si>
    <t>R82,R83</t>
  </si>
  <si>
    <t>R245,R246</t>
  </si>
  <si>
    <t>R3_40,R3_41</t>
  </si>
  <si>
    <t>3k84</t>
  </si>
  <si>
    <t>1,2k</t>
  </si>
  <si>
    <t>Bill of Material Report (Connector+Switch+Socket)</t>
  </si>
  <si>
    <t>CONN MEG-ARRAY PLUG 81 POS</t>
  </si>
  <si>
    <t>FCI</t>
  </si>
  <si>
    <t>FCI_55714-202LF</t>
  </si>
  <si>
    <t xml:space="preserve">CON 1 POL </t>
  </si>
  <si>
    <t>CON_1POL</t>
  </si>
  <si>
    <t>Multicomp</t>
  </si>
  <si>
    <t>TEST-22</t>
  </si>
  <si>
    <t>1X2A_50_32</t>
  </si>
  <si>
    <t>CONN MMCX JACK STR 50 OHM PCB</t>
  </si>
  <si>
    <t>MOLEX</t>
  </si>
  <si>
    <t xml:space="preserve">WM5557-ND </t>
  </si>
  <si>
    <t>SWITCH DETECT PB SPST-NO RT ANG</t>
  </si>
  <si>
    <t>C&amp;K_Components</t>
  </si>
  <si>
    <t>ARRAY FEMALE 296POS 1.3MM GOLD</t>
  </si>
  <si>
    <t xml:space="preserve">CONN HEADER 14POS 2MM VERT </t>
  </si>
  <si>
    <t>2X7_2MM</t>
  </si>
  <si>
    <t>CONN HEADER 5 POL 254mm</t>
  </si>
  <si>
    <t>STELVIO KONTEK</t>
  </si>
  <si>
    <t>230-5082</t>
  </si>
  <si>
    <t>CONN MALE 34POS R/A GOLD</t>
  </si>
  <si>
    <t>TE CON</t>
  </si>
  <si>
    <t>1766500-1</t>
  </si>
  <si>
    <t>1766500-1-ND</t>
  </si>
  <si>
    <t>CONN HEADER 3 POL 254mm</t>
  </si>
  <si>
    <t>423-2920</t>
  </si>
  <si>
    <t xml:space="preserve"> CONN HEADER 20POS .100 R/A 30AU</t>
  </si>
  <si>
    <t>ON Shore Techn.</t>
  </si>
  <si>
    <t>302-R201</t>
  </si>
  <si>
    <t>ED10536-ND</t>
  </si>
  <si>
    <t xml:space="preserve">CONN HEADER 14POS 2MM R/A GOLD </t>
  </si>
  <si>
    <t>WM18863-ND</t>
  </si>
  <si>
    <t>CONN RCPT 80POS 8ROW RT ANG HM-Z</t>
  </si>
  <si>
    <t>TE_2065657_1</t>
  </si>
  <si>
    <t>2065657-1</t>
  </si>
  <si>
    <t xml:space="preserve">A104048-ND </t>
  </si>
  <si>
    <t xml:space="preserve">CON RJ45 FASTJACK LED </t>
  </si>
  <si>
    <t>HALO</t>
  </si>
  <si>
    <t>736-9864</t>
  </si>
  <si>
    <t>CONN HEADER 2x3 POL 254mm</t>
  </si>
  <si>
    <t>HARWIN</t>
  </si>
  <si>
    <t>M20-9980346</t>
  </si>
  <si>
    <t>QSFP EVAL TEST BOARD W/SMASFULL IPMC</t>
  </si>
  <si>
    <t>WM24087-ND</t>
  </si>
  <si>
    <t>Uni Mainz</t>
  </si>
  <si>
    <t>STROM_40A</t>
  </si>
  <si>
    <t>UNI0001</t>
  </si>
  <si>
    <t>XCVU9P-2FLGA2577E</t>
  </si>
  <si>
    <t>IC FPGA ULTRASCALE 9PFLGA2577</t>
  </si>
  <si>
    <t>REL_OMRON_G6E</t>
  </si>
  <si>
    <t>OMRON</t>
  </si>
  <si>
    <t>G6E-134P-ST-US-DC3</t>
  </si>
  <si>
    <t>Z2599-ND</t>
  </si>
  <si>
    <t>SAMTEC</t>
  </si>
  <si>
    <t xml:space="preserve">CONN HEADER 32POS 2MM VERT </t>
  </si>
  <si>
    <t>C196_1,C196_2,C196_3,C196_4,C196_5,C196_10,C196_11,C196_12,C196_13,C196_14,C196_19,C196_20,C196_21,C196_22,C198_1,C198_2,C198_3,C198_4,C198_5,C198_10,C198_11,C198_12,C198_13,C198_14,C198_19,C198_20,C198_21,C198_22,</t>
  </si>
  <si>
    <t>R40,R88,R89,R90,R91,R92,R93,R94,R95,R161,R162,R163,R294,R295,R309,R310,R347,R348,R360,R361,R122,R124,R133,R134,T34,Z1,Z2,Z3,Z4,Z5,Z6,Z7,Z8,Z9,Z10,Z11,Z12,Z13,Z14,Z15,Z16,Z17,Z18,Z19,Z20,Z21,Z22,Z23,Z24,Z25,Z26,Z27,Z28,Z29,Z30,Z31,Z32,Z33,Z35,Z36,R90_18,R90_23,R90_24,R90_74,R91_18,R91_23,R91_24,R91_74,R406_38,R407_38,</t>
  </si>
  <si>
    <t>R1_AVT1_U1_AVT1_U1,R1_AVT1_U1_AVT1_U2,R1_AVT1_U1_AVT1_U3,R1_AVT1_U1_AVT1_U4,R6_AVT1_U1_AVT1_U1,R6_AVT1_U1_AVT1_U2,R6_AVT1_U1_AVT1_U3,R6_AVT1_U1_AVT1_U4,R9_AVR1_U1,R9_AVR1_U2,R9_AVR1_U3,R9_AVR1_U4,R9_AVR2_U1,R9_AVR2_U2,R9_AVR2_U3,R9_AVR2_U4,R9_AVR3_U1,R9_AVR3_U2,R9_AVR3_U3,R9_AVR3_U4,R9_AVR4_U1,R9_AVR4_U2,R9_AVR4_U3,R9_AVR4_U4,R9_AVR5_U1,R9_AVR5_U2,R9_AVR5_U3,R9_AVR5_U4,R10_AVR1_U1,R10_AVR1_U2,R10_AVR1_U3,R10_AVR1_U4,R10_AVR2_U1,R10_AVR2_U2,R10_AVR2_U3,R10_AVR2_U4,R10_AVR3_U1,R10_AVR3_U2,R10_AVR3_U3,R10_AVR3_U4,R10_AVR4_U1,R10_AVR4_U2,R10_AVR4_U3,R10_AVR4_U4,R10_AVR5_U1,R10_AVR5_U2,R10_AVR5_U3,R10_AVR5_U4,</t>
  </si>
  <si>
    <t>R290,R304,R342,R355,</t>
  </si>
  <si>
    <t>R72,R73,R74,R75,</t>
  </si>
  <si>
    <t>R292,R293,R307,R345,R358,R2_40,R2_41,</t>
  </si>
  <si>
    <t>R84,R85,R86,R87,</t>
  </si>
  <si>
    <t>R60,R64,R65,R66,</t>
  </si>
  <si>
    <t>R291,R296,R297,R298,R299,R305,R306,R311,R312,R343,R344,R349,R350,R356,R357,R362,</t>
  </si>
  <si>
    <t>R229,R249,R269,R285,</t>
  </si>
  <si>
    <t>R3_63,R3_64,R3_67,R3_68,R3_69,R3_70,R3_71,R3_72,R3_73,R68,R69,</t>
  </si>
  <si>
    <t>R1_63,R1_64,R1_67,R1_68,R1_69,R1_70,R1_71,R1_72,R1_73,R1,R2,R3,R4,R27,R28,R29,R30,R31,R32,R33,R34,R37,R44,R77,R78,R118,R151,R154,R157,</t>
  </si>
  <si>
    <t>R217,R233,R257,R273,R289,R303,R341,R354,</t>
  </si>
  <si>
    <t>2,2K</t>
  </si>
  <si>
    <t>R353_32,R353_33,R353_34,R353_35,R353_39,</t>
  </si>
  <si>
    <t>R67,R129,R130,R1_52,R1_53,R1_54,R1_55,R1_56,R1_57,R1_58,R1_59,R1_60,R1_61,</t>
  </si>
  <si>
    <t>R2_52,R2_53,R2_54,R2_55,R2_56,R2_57,R2_58,R2_59,R2_60,R2_61,</t>
  </si>
  <si>
    <t>R0805_IPC</t>
  </si>
  <si>
    <t>R5,R6,R7,R8,R9,R10,R11,R12,R13,R14,R15,R16,R121,</t>
  </si>
  <si>
    <t>R351_32,R351_33,R351_34,R351_35,R351_39,</t>
  </si>
  <si>
    <t>R1_AVR1_U1,R1_AVR1_U2,R1_AVR1_U3,R1_AVR1_U4,R1_AVR2_U1,R1_AVR2_U2,R1_AVR2_U3,R1_AVR2_U4,R1_AVR3_U1,R1_AVR3_U2,R1_AVR3_U3,R1_AVR3_U4,R1_AVR4_U1,R1_AVR4_U2,R1_AVR4_U3,R1_AVR4_U4,R1_AVR5_U1,R1_AVR5_U2,R1_AVR5_U3,R1_AVR5_U4,R2_1,R2_2,R2_3,R2_4,R2_5,R2_10,R2_11,R2_12,R2_13,R2_14,R2_18,R2_19,R2_20,R2_21,R2_22,R2_23,R2_24,R2_74,R2_AVR1_U1,R2_AVR1_U2,R2_AVR1_U3,R2_AVR1_U4,R2_AVR2_U1,R2_AVR2_U2,R2_AVR2_U3,R2_AVR2_U4,R2_AVR3_U1,R2_AVR3_U2,R2_AVR3_U3,R2_AVR3_U4,R2_AVR4_U1,R2_AVR4_U2,R2_AVR4_U3,R2_AVR4_U4,R2_AVR5_U1,R2_AVR5_U2,R2_AVR5_U3,R2_AVR5_U4,R403_38,R79,R80,R204,R205,R206,R207,R208,R209,R210,R211,R216,R225,R228,R232,R241,R248,R256,R265,R268,R272,R281,R284,R4_AVT1_U1_AVT1_U1,R4_AVT1_U1_AVT1_U2,R4_AVT1_U1_AVT1_U3,R4_AVT1_U1_AVT1_U4,R5_AVT1_U1_AVT1_U1,R5_AVT1_U1_AVT1_U2,R5_AVT1_U1_AVT1_U3,R5_AVT1_U1_AVT1_U4,</t>
  </si>
  <si>
    <t>HIGH CURRENT PIN 40A IN HOUSE BUILD</t>
  </si>
  <si>
    <t>STROM_PIN</t>
  </si>
  <si>
    <t xml:space="preserve">CONN HEADER 50POS 2MM VERT </t>
  </si>
  <si>
    <t>SAMTEC SQT-125-01-F-D</t>
  </si>
  <si>
    <t>SQT-125-01-F-D</t>
  </si>
  <si>
    <t>WS-TSAV</t>
  </si>
  <si>
    <t>Würth</t>
  </si>
  <si>
    <t>434153017835</t>
  </si>
  <si>
    <t>732-10143-1-ND</t>
  </si>
  <si>
    <t>HIGH CURRENT PIN 100A POWERTWO</t>
  </si>
  <si>
    <t>WUERTH</t>
  </si>
  <si>
    <t>K93066</t>
  </si>
  <si>
    <t>R1_40,R1_41</t>
  </si>
  <si>
    <t>R62R38,R39</t>
  </si>
  <si>
    <t>R59,R61,R63</t>
  </si>
  <si>
    <t>R17,R19</t>
  </si>
  <si>
    <t>R1_1,R1_2,R1_3,R1_4,R1_5,R1_10,R1_11,R1_12,R1_13,R1_14,R1_18,R1_19,R1_20,R1_21,R1_22,R1_23,R1_24,R1_74,R352_32,R352_33,R352_34,R352_35,R352_39,R402_38,R408_38,R415_38,R41,R42,R43,R218,R234,R258,R274,R35,R36,R119,R120,R125,R126,R131,R132,R71,</t>
  </si>
  <si>
    <t>R221,R226,R222,,R237,R242,R238,,R261,R266,R262,,R277,R282,R278,R412_38,R413_38,R414_38,R409_38,R410_38,R411_38,R96,R97,R98,R99,R100,R101,R102,R103,R104,R105,R106,R107,R108,R109,R110,R111,R112,R113,R114,R115,R219,R220,R223,R227,R235,R236,R239,R243,R259,R260,R263,R267,R275,R276,R279,R283,R2_AVT1_U1_AVT1_U1,R2_AVT1_U1_AVT1_U2,R2_AVT1_U1_AVT1_U3,R2_AVT1_U1_AVT1_U4,R3_AVR1_U1,R3_AVR1_U2,R3_AVR1_U3,R3_AVR1_U4,R3_AVR2_U1,R3_AVR2_U2,R3_AVR2_U3,R3_AVR2_U4,R3_AVR3_U1,R3_AVR3_U2,R3_AVR3_U3,R3_AVR3_U4,R3_AVR4_U1,R3_AVR4_U2,R3_AVR4_U3,R3_AVR4_U4,R3_AVR5_U1,R3_AVR5_U2,R3_AVR5_U3,R3_AVR5_U4,R3_AVT1_U1_AVT1_U1,R3_AVT1_U1_AVT1_U2,R3_AVT1_U1_AVT1_U3,R3_AVT1_U1_AVT1_U4,R4_AVR1_U1,R4_AVR1_U2,R4_AVR1_U3,R4_AVR1_U4,R4_AVR2_U1,R4_AVR2_U2,R4_AVR2_U3,R4_AVR2_U4,R4_AVR3_U1,R4_AVR3_U2,R4_AVR3_U3,R4_AVR3_U4,R4_AVR4_U1,R4_AVR4_U2,R4_AVR4_U3,R4_AVR4_U4,R4_AVR5_U1,R4_AVR5_U2,R4_AVR5_U3,R4_AVR5_U4,R5_AVR1_U1,R5_AVR1_U2,R5_AVR1_U3,R5_AVR1_U4,R5_AVR2_U1,R5_AVR2_U2,R5_AVR2_U3,R5_AVR2_U4,R5_AVR3_U1,R5_AVR3_U2,R5_AVR3_U3,R5_AVR3_U4,R5_AVR4_U1,R5_AVR4_U2,R5_AVR4_U3,R5_AVR4_U4,R5_AVR5_U1,R5_AVR5_U2,R5_AVR5_U3,R5_AVR5_U4,R6_AVR1_U1,R6_AVR1_U2,R6_AVR1_U3,R6_AVR1_U4,R6_AVR2_U1,R6_AVR2_U2,R6_AVR2_U3,R6_AVR2_U4,R6_AVR3_U1,R6_AVR3_U2,R6_AVR3_U3,R6_AVR3_U4,R6_AVR4_U1,R6_AVR4_U2,R6_AVR4_U3,R6_AVR4_U4,R6_AVR5_U1,R6_AVR5_U2,R6_AVR5_U3,R6_AVR5_U4,R7_AVR1_U1,R7_AVR1_U2,R7_AVR1_U3,R7_AVR1_U4,R7_AVR2_U1,R7_AVR2_U2,R7_AVR2_U3,R7_AVR2_U4,R7_AVR3_U1,R7_AVR3_U2,R7_AVR3_U3,R7_AVR3_U4,R7_AVR4_U1,R7_AVR4_U2,R7_AVR4_U3,R7_AVR4_U4,R7_AVR5_U1,R7_AVR5_U2,R7_AVR5_U3,R7_AVR5_U4,R7_AVT1_U1_AVT1_U1,R7_AVT1_U1_AVT1_U2,R7_AVT1_U1_AVT1_U3,R7_AVT1_U1_AVT1_U4,R8_AVR1_U1,R8_AVR1_U2,R8_AVR1_U3,R8_AVR1_U4,R8_AVR2_U1,R8_AVR2_U2,R8_AVR2_U3,R8_AVR2_U4,R8_AVR3_U1,R8_AVR3_U2,R8_AVR3_U3,R8_AVR3_U4,R8_AVR4_U1,R8_AVR4_U2,R8_AVR4_U3,R8_AVR4_U4,R8_AVR5_U1,R8_AVR5_U2,R8_AVR5_U3,R8_AVR5_U4,R8_AVT1_U1_AVT1_U1,R8_AVT1_U1_AVT1_U2,R8_AVT1_U1_AVT1_U3,R8_AVT1_U1_AVT1_U4,R9_AVT1_U1_AVT1_U1,R9_AVT1_U1_AVT1_U2,R9_AVT1_U1_AVT1_U3,R9_AVT1_U1_AVT1_U4,R10_AVT1_U1_AVT1_U1,R10_AVT1_U1_AVT1_U2,R10_AVT1_U1_AVT1_U3,R10_AVT1_U1_AVT1_U4,R88_1,R88_2,R88_3,R88_4,R88_5,R88_10,R88_11,R88_12,R88_13,R88_14,R88_18,R88_19,R88_20,R88_21,R88_22,R88_23,R88_24,R88_74,R89_1,R89_2,R89_3,R89_4,R89_5,R89_10,R89_11,R89_12,R89_13,R89_14,R89_18,R89_19,R89_20,R89_21,R89_22,R89_23,R89_24,R89_74,R90_1,R90_2,R90_3,R90_4,R90_5,R90_10,R90_11,R90_12,R90_13,R90_14,R90_19,R90_20,R90_21,R90_22,R91_1,R91_2,R91_3,R91_4,R91_5,R91_10,R91_11,R91_12,R91_13,R91_14,R91_19,R91_20,R91_21,R91_22,R404_38,R405_38,R70,R214,R230,R254,R270,</t>
  </si>
  <si>
    <t>R2_63,R2_64,R2_67,R2_68,R2_69,R2_70,R2_71,R2_72,R2_73,R4_63,R4_64,R4_67,R4_68,R4_69,R4_70,R4_71,R4_72,R4_73,R76,R81,R117,R224,R240,R264,R280,R215,R231,R255,R271,</t>
  </si>
  <si>
    <t>100NF/100V</t>
  </si>
  <si>
    <t>6092873-ND</t>
  </si>
  <si>
    <t>55701-001LF</t>
  </si>
  <si>
    <t>Bestellt</t>
  </si>
  <si>
    <t>vorrätig bei ProDesign</t>
  </si>
  <si>
    <t>vorrätig Mainz</t>
  </si>
  <si>
    <t>576-1391-ND</t>
  </si>
  <si>
    <t>wird Angefertigt</t>
  </si>
  <si>
    <t>296-19094-1-ND</t>
  </si>
  <si>
    <t>COSTS</t>
  </si>
  <si>
    <t>COUNT 10 BOARD</t>
  </si>
  <si>
    <t>COSTS 10</t>
  </si>
  <si>
    <t>COUNT10</t>
  </si>
  <si>
    <t>COUNTS 10</t>
  </si>
  <si>
    <t>COUNT 10</t>
  </si>
  <si>
    <t>122-1400-ND</t>
  </si>
  <si>
    <t>MAINZ</t>
  </si>
  <si>
    <t>500D</t>
  </si>
  <si>
    <t>CAP CER 100nF/16V 0402 X7R 10%</t>
  </si>
  <si>
    <t>Samsung</t>
  </si>
  <si>
    <t>CL05B104KO5NNNC</t>
  </si>
  <si>
    <t>1276-1001-2-ND</t>
  </si>
  <si>
    <t>10000D</t>
  </si>
  <si>
    <t>nicht Lieferbar</t>
  </si>
  <si>
    <t>500Bü</t>
  </si>
  <si>
    <t>2500M</t>
  </si>
  <si>
    <t>6000Bü</t>
  </si>
  <si>
    <t>2000Bü</t>
  </si>
  <si>
    <t>100D</t>
  </si>
  <si>
    <t>2000D</t>
  </si>
  <si>
    <t>C1206C476M9PACTU</t>
  </si>
  <si>
    <t>399-4695-2-ND</t>
  </si>
  <si>
    <t>Nichicon</t>
  </si>
  <si>
    <t>UUG1J331MNQ6MS</t>
  </si>
  <si>
    <t>493-7427-1-ND</t>
  </si>
  <si>
    <t>20D</t>
  </si>
  <si>
    <t>250D</t>
  </si>
  <si>
    <t>T530D687M2R5ATE006</t>
  </si>
  <si>
    <t>399-10374-6-ND</t>
  </si>
  <si>
    <t>CAP TANT POLY 680UF 2.5V 2917</t>
  </si>
  <si>
    <t>680UF/2.5V</t>
  </si>
  <si>
    <t>COSTS1</t>
  </si>
  <si>
    <t>10UF/100V</t>
  </si>
  <si>
    <t>250M</t>
  </si>
  <si>
    <t>12D</t>
  </si>
  <si>
    <t>25D</t>
  </si>
  <si>
    <t xml:space="preserve">  IC REG LINEAR 1.8V 3A 16MLF </t>
  </si>
  <si>
    <t xml:space="preserve">MIC68400-1.8YML-TR </t>
  </si>
  <si>
    <t>MAX9644EUK+TCT-ND</t>
  </si>
  <si>
    <t>2500D</t>
  </si>
  <si>
    <t>1000M</t>
  </si>
  <si>
    <t>50D</t>
  </si>
  <si>
    <t>1000D</t>
  </si>
  <si>
    <t>100RS</t>
  </si>
  <si>
    <t>20RS</t>
  </si>
  <si>
    <t>CGA9N3X7S2A106M230KE</t>
  </si>
  <si>
    <t>445-7995-1-ND</t>
  </si>
  <si>
    <t>150D</t>
  </si>
  <si>
    <t>CC0402KRX5R5BB224</t>
  </si>
  <si>
    <t>311-1681-2-ND</t>
  </si>
  <si>
    <t>24D</t>
  </si>
  <si>
    <t>GRM31CR60J107ME39L</t>
  </si>
  <si>
    <t>490-4539-2-ND</t>
  </si>
  <si>
    <t>710-885012105004</t>
  </si>
  <si>
    <t>C1206C102KGRACTU</t>
  </si>
  <si>
    <t>399-4819-6-ND</t>
  </si>
  <si>
    <t>QBVW033A0B41-HZ</t>
  </si>
  <si>
    <t>PIM400KZ</t>
  </si>
  <si>
    <t>11M</t>
  </si>
  <si>
    <t>LED RED 0402 SMD</t>
  </si>
  <si>
    <t xml:space="preserve">  IC OPAMP CURR SENSE 100KHZ 6DFN </t>
  </si>
  <si>
    <t>LT6105CDCB#TRPBF</t>
  </si>
  <si>
    <t>LINEAR</t>
  </si>
  <si>
    <t>DFN_6_DCB</t>
  </si>
  <si>
    <t>LT6105CDCB</t>
  </si>
  <si>
    <t>IC SILICON SERIAL NUMBER SOT-23</t>
  </si>
  <si>
    <t xml:space="preserve">DS2411 </t>
  </si>
  <si>
    <t xml:space="preserve">DS2411R+T&amp;R </t>
  </si>
  <si>
    <t>SOT23</t>
  </si>
  <si>
    <t>OSC PROG LVPECL 2.5V EN/DS SMD</t>
  </si>
  <si>
    <t xml:space="preserve">  591EB-ADG 40,0787MHz</t>
  </si>
  <si>
    <t>SiliconLabs</t>
  </si>
  <si>
    <t xml:space="preserve">  591EB-ADG </t>
  </si>
  <si>
    <t>SI591</t>
  </si>
  <si>
    <t xml:space="preserve">591EB-ADG-ND </t>
  </si>
  <si>
    <t>120D</t>
  </si>
  <si>
    <t>17D</t>
  </si>
  <si>
    <t>35D</t>
  </si>
  <si>
    <t>AVX</t>
  </si>
  <si>
    <t>1206GC102KAT1A</t>
  </si>
  <si>
    <t>478-2956-1-ND</t>
  </si>
  <si>
    <t>CAP CER 10nF/16V 0402 X5R 10%</t>
  </si>
  <si>
    <t>02016D104KAT2A</t>
  </si>
  <si>
    <t xml:space="preserve">478-5266-2-ND </t>
  </si>
  <si>
    <t>CAP CER 100nF/10V 0402 X7R 10%</t>
  </si>
  <si>
    <t>C1005X7R1A104K050BB</t>
  </si>
  <si>
    <t xml:space="preserve">80-C0402C104M8P </t>
  </si>
  <si>
    <t>CAP CER 220nF/6,3V 0402 X6S 10%</t>
  </si>
  <si>
    <t xml:space="preserve">CGA2B3X7R0J224M050BB </t>
  </si>
  <si>
    <t>445-12285-6-ND</t>
  </si>
  <si>
    <t>CAP CER 220nF/100V 1206 X7R 10%</t>
  </si>
  <si>
    <t>C1206X224K1RAC7800</t>
  </si>
  <si>
    <t>399-13214-6D</t>
  </si>
  <si>
    <t>GRM155R60J474KE19D</t>
  </si>
  <si>
    <t>81-GRM155R60J474KE9D</t>
  </si>
  <si>
    <t xml:space="preserve">CGB2A1JB1C105K033BC </t>
  </si>
  <si>
    <t xml:space="preserve">810-CGB2A1JB1C105K0C </t>
  </si>
  <si>
    <t>4,7UF</t>
  </si>
  <si>
    <t>TaiyoYuden</t>
  </si>
  <si>
    <t xml:space="preserve">JMK105BBJ475MV-F </t>
  </si>
  <si>
    <t xml:space="preserve">  587-2787-1-ND</t>
  </si>
  <si>
    <t xml:space="preserve">GRJ155R60J106ME11D </t>
  </si>
  <si>
    <t xml:space="preserve">81-GRJ155R60J106ME1D </t>
  </si>
  <si>
    <t>C5750X7S2A106K230KB</t>
  </si>
  <si>
    <t>445-6838-1-ND</t>
  </si>
  <si>
    <t>CAP CER 47UF 6.3V X5R1206</t>
  </si>
  <si>
    <t xml:space="preserve">C1206C476M9PACTU </t>
  </si>
  <si>
    <t xml:space="preserve">399-4695-6-ND </t>
  </si>
  <si>
    <t>GRM31CR60J107ME39K</t>
  </si>
  <si>
    <t>490-7217-6-ND</t>
  </si>
  <si>
    <t>United Chemi</t>
  </si>
  <si>
    <t>EMVA630ARA331MKG5S</t>
  </si>
  <si>
    <t>445-13408-1-ND</t>
  </si>
  <si>
    <t>CAP TANT POLY 680UF 4V 2917</t>
  </si>
  <si>
    <t>680UF/4V</t>
  </si>
  <si>
    <t>T530Y687M004ATE005</t>
  </si>
  <si>
    <t>80-T530Y687M4ATE5</t>
  </si>
  <si>
    <t>GESAMT</t>
  </si>
  <si>
    <t>6M</t>
  </si>
  <si>
    <t>COUNT 5</t>
  </si>
  <si>
    <t>50M</t>
  </si>
  <si>
    <t>ProDesign</t>
  </si>
  <si>
    <t xml:space="preserve">  CONN HEADER 2 POS 2.54 </t>
  </si>
  <si>
    <t xml:space="preserve">CONN HEADER 14POS 2MM 180 </t>
  </si>
  <si>
    <t xml:space="preserve">CONN HEADER 14POS 2MM R/A  90 </t>
  </si>
  <si>
    <t>CONN HEADER 6 POL 254mm</t>
  </si>
  <si>
    <t>COMATEL_6POL</t>
  </si>
  <si>
    <t>CONN HEADER 2 POL 254mm</t>
  </si>
  <si>
    <t>COMATEL_2POL</t>
  </si>
  <si>
    <t>HARWINx</t>
  </si>
  <si>
    <t xml:space="preserve">CONN UMC RCPT STR 50 OHM SMD </t>
  </si>
  <si>
    <t>RSP-122811-01</t>
  </si>
  <si>
    <t>HRS_UFL-R-SMT-110</t>
  </si>
  <si>
    <t xml:space="preserve">CONN HEADER 120POS 0.5MM SMT </t>
  </si>
  <si>
    <t>QTH_120</t>
  </si>
  <si>
    <t>QTH-060-09-X-D-A</t>
  </si>
  <si>
    <t>CONN HEADER 2x4 POL 254mm</t>
  </si>
  <si>
    <t>PMBUS_JUMPER</t>
  </si>
  <si>
    <t>732-5296-ND</t>
  </si>
  <si>
    <t>RND STANDOFF M2.5X0.45 STEEL 1MM</t>
  </si>
  <si>
    <t>9774010151R</t>
  </si>
  <si>
    <t>Steel Spacer M2.5</t>
  </si>
  <si>
    <t>COUNT5</t>
  </si>
  <si>
    <t>200F</t>
  </si>
  <si>
    <t>100F</t>
  </si>
  <si>
    <t>400M</t>
  </si>
  <si>
    <t>30F</t>
  </si>
  <si>
    <t>10SAM</t>
  </si>
  <si>
    <t>100WÜ</t>
  </si>
  <si>
    <t>17RS</t>
  </si>
  <si>
    <t>150M</t>
  </si>
  <si>
    <t>100Wü</t>
  </si>
  <si>
    <t>30A</t>
  </si>
  <si>
    <t>F456-30A</t>
  </si>
  <si>
    <t>Gesamt</t>
  </si>
  <si>
    <t>COUNTS 5</t>
  </si>
  <si>
    <t>20SAM</t>
  </si>
  <si>
    <t>MTMM-116-04-L-D-126</t>
  </si>
  <si>
    <t>30SAM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</si>
</sst>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.##0.00\ &quot;€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8A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6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16" fillId="0" borderId="0" xfId="0" applyFont="1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/>
    <xf numFmtId="0" fontId="0" fillId="0" borderId="10" xfId="0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3" borderId="10" xfId="0" applyFill="1" applyBorder="1"/>
    <xf numFmtId="0" fontId="0" fillId="34" borderId="0" xfId="0" applyFill="1"/>
    <xf numFmtId="0" fontId="18" fillId="0" borderId="0" xfId="0" applyFont="1" applyBorder="1" applyAlignment="1">
      <alignment horizontal="center" vertical="top"/>
    </xf>
    <xf numFmtId="0" fontId="0" fillId="0" borderId="0" xfId="0" applyBorder="1" applyAlignment="1">
      <alignment wrapText="1"/>
    </xf>
    <xf numFmtId="0" fontId="16" fillId="0" borderId="10" xfId="0" applyFont="1" applyBorder="1" applyAlignment="1">
      <alignment horizontal="center" vertical="top"/>
    </xf>
    <xf numFmtId="0" fontId="0" fillId="0" borderId="11" xfId="0" applyFill="1" applyBorder="1"/>
    <xf numFmtId="0" fontId="0" fillId="0" borderId="12" xfId="0" applyBorder="1"/>
    <xf numFmtId="0" fontId="0" fillId="33" borderId="11" xfId="0" applyFill="1" applyBorder="1"/>
    <xf numFmtId="0" fontId="0" fillId="35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36" borderId="10" xfId="0" applyFill="1" applyBorder="1"/>
    <xf numFmtId="0" fontId="0" fillId="36" borderId="0" xfId="0" applyFill="1" applyAlignment="1">
      <alignment horizontal="center"/>
    </xf>
    <xf numFmtId="0" fontId="0" fillId="37" borderId="10" xfId="0" applyFill="1" applyBorder="1"/>
    <xf numFmtId="0" fontId="0" fillId="37" borderId="0" xfId="0" applyFill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10" xfId="0" applyFill="1" applyBorder="1" applyAlignment="1"/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/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2" fontId="0" fillId="0" borderId="12" xfId="0" applyNumberFormat="1" applyFill="1" applyBorder="1" applyAlignment="1">
      <alignment horizontal="center"/>
    </xf>
    <xf numFmtId="0" fontId="0" fillId="35" borderId="10" xfId="0" applyFill="1" applyBorder="1"/>
    <xf numFmtId="0" fontId="0" fillId="35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right"/>
    </xf>
    <xf numFmtId="0" fontId="0" fillId="36" borderId="15" xfId="0" applyFill="1" applyBorder="1" applyAlignment="1">
      <alignment horizontal="center"/>
    </xf>
    <xf numFmtId="2" fontId="0" fillId="36" borderId="12" xfId="0" applyNumberFormat="1" applyFill="1" applyBorder="1" applyAlignment="1">
      <alignment horizontal="center"/>
    </xf>
    <xf numFmtId="0" fontId="0" fillId="35" borderId="10" xfId="0" applyNumberFormat="1" applyFill="1" applyBorder="1" applyAlignment="1">
      <alignment horizontal="right"/>
    </xf>
    <xf numFmtId="0" fontId="0" fillId="36" borderId="10" xfId="0" applyFill="1" applyBorder="1" applyAlignment="1">
      <alignment horizontal="right"/>
    </xf>
    <xf numFmtId="0" fontId="0" fillId="36" borderId="10" xfId="0" applyNumberFormat="1" applyFill="1" applyBorder="1" applyAlignment="1">
      <alignment horizontal="right"/>
    </xf>
    <xf numFmtId="0" fontId="0" fillId="36" borderId="0" xfId="0" applyFill="1" applyAlignment="1">
      <alignment horizontal="right"/>
    </xf>
    <xf numFmtId="0" fontId="0" fillId="36" borderId="10" xfId="0" applyFont="1" applyFill="1" applyBorder="1" applyAlignment="1">
      <alignment horizontal="right"/>
    </xf>
    <xf numFmtId="0" fontId="16" fillId="0" borderId="11" xfId="0" applyFont="1" applyBorder="1" applyAlignment="1">
      <alignment horizontal="right" vertical="top" wrapText="1"/>
    </xf>
    <xf numFmtId="0" fontId="16" fillId="0" borderId="11" xfId="0" applyFont="1" applyFill="1" applyBorder="1" applyAlignment="1">
      <alignment horizontal="right" vertical="top" wrapText="1"/>
    </xf>
    <xf numFmtId="0" fontId="0" fillId="35" borderId="0" xfId="0" applyFill="1" applyAlignment="1">
      <alignment horizontal="right"/>
    </xf>
    <xf numFmtId="0" fontId="0" fillId="36" borderId="15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37" borderId="0" xfId="0" applyFill="1" applyAlignment="1">
      <alignment horizontal="right"/>
    </xf>
    <xf numFmtId="0" fontId="16" fillId="0" borderId="0" xfId="0" applyFont="1" applyAlignment="1">
      <alignment horizontal="center"/>
    </xf>
    <xf numFmtId="0" fontId="0" fillId="0" borderId="10" xfId="0" applyNumberFormat="1" applyFill="1" applyBorder="1" applyAlignment="1">
      <alignment horizontal="right"/>
    </xf>
    <xf numFmtId="0" fontId="0" fillId="38" borderId="10" xfId="0" applyFill="1" applyBorder="1"/>
    <xf numFmtId="0" fontId="0" fillId="38" borderId="10" xfId="0" applyFill="1" applyBorder="1" applyAlignment="1">
      <alignment horizontal="right"/>
    </xf>
    <xf numFmtId="0" fontId="0" fillId="38" borderId="10" xfId="0" applyFill="1" applyBorder="1" applyAlignment="1">
      <alignment horizontal="center"/>
    </xf>
    <xf numFmtId="2" fontId="0" fillId="38" borderId="12" xfId="0" applyNumberFormat="1" applyFill="1" applyBorder="1" applyAlignment="1">
      <alignment horizontal="center"/>
    </xf>
    <xf numFmtId="0" fontId="0" fillId="38" borderId="10" xfId="0" applyNumberFormat="1" applyFill="1" applyBorder="1" applyAlignment="1">
      <alignment horizontal="right"/>
    </xf>
    <xf numFmtId="0" fontId="0" fillId="38" borderId="0" xfId="0" applyFill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10" xfId="0" applyNumberFormat="1" applyFill="1" applyBorder="1" applyAlignment="1">
      <alignment horizontal="right"/>
    </xf>
    <xf numFmtId="0" fontId="0" fillId="38" borderId="10" xfId="0" applyFont="1" applyFill="1" applyBorder="1" applyAlignment="1">
      <alignment horizontal="right"/>
    </xf>
    <xf numFmtId="0" fontId="22" fillId="36" borderId="10" xfId="0" applyFont="1" applyFill="1" applyBorder="1" applyAlignment="1">
      <alignment horizontal="right"/>
    </xf>
    <xf numFmtId="0" fontId="11" fillId="36" borderId="10" xfId="11" applyFill="1" applyBorder="1" applyAlignment="1">
      <alignment horizontal="right"/>
    </xf>
    <xf numFmtId="0" fontId="24" fillId="36" borderId="10" xfId="11" applyFont="1" applyFill="1" applyBorder="1" applyAlignment="1">
      <alignment horizontal="right"/>
    </xf>
    <xf numFmtId="0" fontId="1" fillId="36" borderId="10" xfId="11" applyFont="1" applyFill="1" applyBorder="1" applyAlignment="1">
      <alignment horizontal="right"/>
    </xf>
    <xf numFmtId="0" fontId="0" fillId="36" borderId="10" xfId="0" applyFill="1" applyBorder="1" applyAlignment="1">
      <alignment horizontal="right" wrapText="1"/>
    </xf>
    <xf numFmtId="0" fontId="22" fillId="36" borderId="10" xfId="0" applyFont="1" applyFill="1" applyBorder="1" applyAlignment="1">
      <alignment horizontal="right" wrapText="1"/>
    </xf>
    <xf numFmtId="0" fontId="1" fillId="36" borderId="10" xfId="11" applyFont="1" applyFill="1" applyBorder="1" applyAlignment="1">
      <alignment horizontal="right" wrapText="1"/>
    </xf>
    <xf numFmtId="0" fontId="23" fillId="36" borderId="10" xfId="42" applyFont="1" applyFill="1" applyBorder="1" applyAlignment="1">
      <alignment horizontal="right"/>
    </xf>
    <xf numFmtId="0" fontId="25" fillId="36" borderId="10" xfId="0" applyFont="1" applyFill="1" applyBorder="1" applyAlignment="1">
      <alignment horizontal="right"/>
    </xf>
    <xf numFmtId="0" fontId="18" fillId="0" borderId="0" xfId="0" applyFont="1" applyBorder="1" applyAlignment="1">
      <alignment horizontal="right" vertical="top"/>
    </xf>
    <xf numFmtId="0" fontId="16" fillId="0" borderId="10" xfId="0" applyFont="1" applyFill="1" applyBorder="1" applyAlignment="1">
      <alignment horizontal="right" vertical="top"/>
    </xf>
    <xf numFmtId="0" fontId="16" fillId="0" borderId="10" xfId="0" applyFont="1" applyBorder="1" applyAlignment="1">
      <alignment horizontal="right" vertical="top" wrapText="1"/>
    </xf>
    <xf numFmtId="0" fontId="16" fillId="0" borderId="10" xfId="0" applyFont="1" applyFill="1" applyBorder="1" applyAlignment="1">
      <alignment horizontal="right" vertical="top" wrapText="1"/>
    </xf>
    <xf numFmtId="0" fontId="16" fillId="0" borderId="10" xfId="0" applyNumberFormat="1" applyFont="1" applyFill="1" applyBorder="1" applyAlignment="1">
      <alignment horizontal="right" vertical="top" wrapText="1"/>
    </xf>
    <xf numFmtId="0" fontId="16" fillId="0" borderId="12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/>
    </xf>
    <xf numFmtId="0" fontId="21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10" xfId="0" applyBorder="1" applyAlignment="1">
      <alignment horizontal="right"/>
    </xf>
    <xf numFmtId="0" fontId="20" fillId="0" borderId="10" xfId="0" applyFont="1" applyBorder="1" applyAlignment="1">
      <alignment horizontal="right" vertical="top" wrapText="1"/>
    </xf>
    <xf numFmtId="0" fontId="1" fillId="36" borderId="10" xfId="11" applyNumberFormat="1" applyFont="1" applyFill="1" applyBorder="1" applyAlignment="1">
      <alignment horizontal="right"/>
    </xf>
    <xf numFmtId="2" fontId="1" fillId="36" borderId="12" xfId="11" applyNumberFormat="1" applyFont="1" applyFill="1" applyBorder="1" applyAlignment="1">
      <alignment horizontal="right"/>
    </xf>
    <xf numFmtId="0" fontId="0" fillId="36" borderId="10" xfId="11" applyFont="1" applyFill="1" applyBorder="1" applyAlignment="1">
      <alignment horizontal="right"/>
    </xf>
    <xf numFmtId="0" fontId="0" fillId="36" borderId="10" xfId="0" applyNumberFormat="1" applyFont="1" applyFill="1" applyBorder="1" applyAlignment="1">
      <alignment horizontal="right"/>
    </xf>
    <xf numFmtId="3" fontId="0" fillId="36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 horizontal="right"/>
    </xf>
    <xf numFmtId="0" fontId="0" fillId="33" borderId="0" xfId="0" applyFill="1" applyAlignment="1">
      <alignment horizontal="right"/>
    </xf>
    <xf numFmtId="0" fontId="0" fillId="38" borderId="0" xfId="0" applyFill="1"/>
    <xf numFmtId="0" fontId="0" fillId="38" borderId="0" xfId="0" applyFont="1" applyFill="1"/>
    <xf numFmtId="0" fontId="0" fillId="38" borderId="10" xfId="0" applyFont="1" applyFill="1" applyBorder="1" applyAlignment="1">
      <alignment horizontal="center"/>
    </xf>
    <xf numFmtId="0" fontId="0" fillId="38" borderId="0" xfId="0" applyFill="1" applyAlignment="1">
      <alignment horizontal="center"/>
    </xf>
    <xf numFmtId="2" fontId="0" fillId="38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" fontId="0" fillId="38" borderId="12" xfId="0" applyNumberFormat="1" applyFill="1" applyBorder="1" applyAlignment="1">
      <alignment horizontal="center"/>
    </xf>
    <xf numFmtId="2" fontId="0" fillId="38" borderId="18" xfId="0" applyNumberFormat="1" applyFill="1" applyBorder="1" applyAlignment="1">
      <alignment horizontal="center"/>
    </xf>
    <xf numFmtId="0" fontId="22" fillId="33" borderId="10" xfId="0" applyFont="1" applyFill="1" applyBorder="1" applyAlignment="1">
      <alignment horizontal="right"/>
    </xf>
    <xf numFmtId="0" fontId="24" fillId="33" borderId="10" xfId="11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 vertical="top" wrapText="1"/>
    </xf>
    <xf numFmtId="0" fontId="0" fillId="36" borderId="0" xfId="0" applyFill="1"/>
    <xf numFmtId="0" fontId="0" fillId="39" borderId="0" xfId="0" applyFill="1" applyAlignment="1">
      <alignment horizontal="right"/>
    </xf>
    <xf numFmtId="0" fontId="0" fillId="39" borderId="10" xfId="0" applyFill="1" applyBorder="1" applyAlignment="1">
      <alignment horizontal="right"/>
    </xf>
    <xf numFmtId="0" fontId="22" fillId="39" borderId="10" xfId="0" applyFont="1" applyFill="1" applyBorder="1" applyAlignment="1">
      <alignment horizontal="right"/>
    </xf>
    <xf numFmtId="0" fontId="1" fillId="39" borderId="10" xfId="11" applyFont="1" applyFill="1" applyBorder="1" applyAlignment="1">
      <alignment horizontal="right"/>
    </xf>
    <xf numFmtId="0" fontId="11" fillId="39" borderId="10" xfId="11" applyFill="1" applyBorder="1" applyAlignment="1">
      <alignment horizontal="right"/>
    </xf>
    <xf numFmtId="0" fontId="24" fillId="39" borderId="10" xfId="11" applyFont="1" applyFill="1" applyBorder="1" applyAlignment="1">
      <alignment horizontal="right"/>
    </xf>
    <xf numFmtId="0" fontId="1" fillId="39" borderId="10" xfId="11" applyNumberFormat="1" applyFont="1" applyFill="1" applyBorder="1" applyAlignment="1">
      <alignment horizontal="right"/>
    </xf>
    <xf numFmtId="2" fontId="1" fillId="39" borderId="12" xfId="11" applyNumberFormat="1" applyFont="1" applyFill="1" applyBorder="1" applyAlignment="1">
      <alignment horizontal="right"/>
    </xf>
    <xf numFmtId="0" fontId="0" fillId="39" borderId="10" xfId="0" applyFill="1" applyBorder="1" applyAlignment="1">
      <alignment horizontal="right" wrapText="1"/>
    </xf>
    <xf numFmtId="0" fontId="22" fillId="39" borderId="10" xfId="0" applyFont="1" applyFill="1" applyBorder="1" applyAlignment="1">
      <alignment horizontal="right" wrapText="1"/>
    </xf>
    <xf numFmtId="0" fontId="1" fillId="39" borderId="10" xfId="11" applyNumberFormat="1" applyFont="1" applyFill="1" applyBorder="1" applyAlignment="1">
      <alignment horizontal="right" wrapText="1"/>
    </xf>
    <xf numFmtId="0" fontId="0" fillId="39" borderId="10" xfId="0" applyNumberFormat="1" applyFont="1" applyFill="1" applyBorder="1" applyAlignment="1">
      <alignment horizontal="right"/>
    </xf>
    <xf numFmtId="0" fontId="0" fillId="39" borderId="10" xfId="0" applyFont="1" applyFill="1" applyBorder="1" applyAlignment="1">
      <alignment horizontal="right"/>
    </xf>
    <xf numFmtId="0" fontId="21" fillId="39" borderId="10" xfId="0" applyFont="1" applyFill="1" applyBorder="1" applyAlignment="1">
      <alignment horizontal="right"/>
    </xf>
    <xf numFmtId="0" fontId="0" fillId="39" borderId="12" xfId="0" applyFont="1" applyFill="1" applyBorder="1" applyAlignment="1">
      <alignment horizontal="right"/>
    </xf>
    <xf numFmtId="0" fontId="0" fillId="39" borderId="10" xfId="0" applyNumberFormat="1" applyFill="1" applyBorder="1" applyAlignment="1">
      <alignment horizontal="right"/>
    </xf>
    <xf numFmtId="1" fontId="0" fillId="36" borderId="10" xfId="0" applyNumberFormat="1" applyFill="1" applyBorder="1" applyAlignment="1">
      <alignment horizontal="right"/>
    </xf>
    <xf numFmtId="0" fontId="0" fillId="40" borderId="10" xfId="0" applyFill="1" applyBorder="1"/>
    <xf numFmtId="0" fontId="0" fillId="40" borderId="10" xfId="0" applyFill="1" applyBorder="1" applyAlignment="1">
      <alignment horizontal="right"/>
    </xf>
    <xf numFmtId="164" fontId="16" fillId="0" borderId="10" xfId="0" applyNumberFormat="1" applyFont="1" applyFill="1" applyBorder="1" applyAlignment="1">
      <alignment horizontal="right" vertical="top" wrapText="1"/>
    </xf>
    <xf numFmtId="2" fontId="0" fillId="36" borderId="10" xfId="0" applyNumberFormat="1" applyFill="1" applyBorder="1" applyAlignment="1">
      <alignment horizontal="right"/>
    </xf>
    <xf numFmtId="1" fontId="0" fillId="35" borderId="10" xfId="0" applyNumberFormat="1" applyFill="1" applyBorder="1" applyAlignment="1">
      <alignment horizontal="right"/>
    </xf>
    <xf numFmtId="2" fontId="0" fillId="35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1" fontId="0" fillId="36" borderId="0" xfId="0" applyNumberFormat="1" applyFill="1" applyAlignment="1">
      <alignment horizontal="right"/>
    </xf>
    <xf numFmtId="1" fontId="0" fillId="0" borderId="14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16" fillId="0" borderId="17" xfId="0" applyNumberFormat="1" applyFont="1" applyFill="1" applyBorder="1" applyAlignment="1">
      <alignment horizontal="right" vertical="top" wrapText="1"/>
    </xf>
    <xf numFmtId="1" fontId="0" fillId="39" borderId="10" xfId="0" applyNumberFormat="1" applyFill="1" applyBorder="1" applyAlignment="1">
      <alignment horizontal="right"/>
    </xf>
    <xf numFmtId="1" fontId="0" fillId="33" borderId="10" xfId="0" applyNumberFormat="1" applyFill="1" applyBorder="1" applyAlignment="1">
      <alignment horizontal="right"/>
    </xf>
    <xf numFmtId="2" fontId="0" fillId="33" borderId="10" xfId="0" applyNumberFormat="1" applyFill="1" applyBorder="1" applyAlignment="1">
      <alignment horizontal="right"/>
    </xf>
    <xf numFmtId="1" fontId="0" fillId="38" borderId="10" xfId="0" applyNumberFormat="1" applyFill="1" applyBorder="1" applyAlignment="1">
      <alignment horizontal="right"/>
    </xf>
    <xf numFmtId="2" fontId="0" fillId="38" borderId="10" xfId="0" applyNumberFormat="1" applyFill="1" applyBorder="1" applyAlignment="1">
      <alignment horizontal="right"/>
    </xf>
    <xf numFmtId="0" fontId="0" fillId="36" borderId="10" xfId="0" applyFont="1" applyFill="1" applyBorder="1" applyAlignment="1">
      <alignment horizontal="right" vertical="center"/>
    </xf>
    <xf numFmtId="49" fontId="0" fillId="36" borderId="10" xfId="0" applyNumberFormat="1" applyFill="1" applyBorder="1" applyAlignment="1">
      <alignment horizontal="right"/>
    </xf>
    <xf numFmtId="0" fontId="16" fillId="0" borderId="11" xfId="0" applyFont="1" applyFill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0" fillId="35" borderId="10" xfId="0" applyFont="1" applyFill="1" applyBorder="1" applyAlignment="1">
      <alignment horizontal="right" vertical="center"/>
    </xf>
    <xf numFmtId="49" fontId="0" fillId="35" borderId="10" xfId="0" applyNumberFormat="1" applyFill="1" applyBorder="1" applyAlignment="1">
      <alignment horizontal="right"/>
    </xf>
    <xf numFmtId="0" fontId="0" fillId="39" borderId="12" xfId="0" applyFill="1" applyBorder="1" applyAlignment="1">
      <alignment horizontal="right"/>
    </xf>
    <xf numFmtId="0" fontId="16" fillId="0" borderId="11" xfId="0" applyFont="1" applyFill="1" applyBorder="1" applyAlignment="1">
      <alignment horizontal="right"/>
    </xf>
    <xf numFmtId="0" fontId="18" fillId="0" borderId="15" xfId="0" applyFont="1" applyBorder="1" applyAlignment="1">
      <alignment horizontal="right" vertical="top"/>
    </xf>
    <xf numFmtId="0" fontId="18" fillId="0" borderId="15" xfId="0" applyFont="1" applyBorder="1" applyAlignment="1">
      <alignment horizontal="center" vertical="top"/>
    </xf>
    <xf numFmtId="0" fontId="18" fillId="0" borderId="15" xfId="0" applyFont="1" applyBorder="1" applyAlignment="1">
      <alignment vertical="top"/>
    </xf>
    <xf numFmtId="0" fontId="18" fillId="0" borderId="10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0" fillId="36" borderId="16" xfId="0" applyFont="1" applyFill="1" applyBorder="1" applyAlignment="1">
      <alignment horizontal="right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FF8A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ouser.de/Search/ProductDetail.aspx?R=MAL215099913E3virtualkey59420000virtualkey594-MAL215099913E3" TargetMode="External"/><Relationship Id="rId2" Type="http://schemas.openxmlformats.org/officeDocument/2006/relationships/hyperlink" Target="http://www.digikey.de/scripts/DkSearch/dksus.dll?Detail&amp;itemSeq=192826729&amp;uq=635944126621324225" TargetMode="External"/><Relationship Id="rId1" Type="http://schemas.openxmlformats.org/officeDocument/2006/relationships/hyperlink" Target="http://www.mouser.de/Search/ProductDetail.aspx?R=MAL215099913E3virtualkey59420000virtualkey594-MAL215099913E3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digikey.de/scripts/DkSearch/dksus.dll?Detail&amp;itemSeq=192826729&amp;uq=63594412662132422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Q2339"/>
  <sheetViews>
    <sheetView topLeftCell="A7" zoomScaleNormal="100" workbookViewId="0">
      <selection activeCell="Q30" sqref="Q30"/>
    </sheetView>
  </sheetViews>
  <sheetFormatPr baseColWidth="10" defaultRowHeight="18.75" x14ac:dyDescent="0.3"/>
  <cols>
    <col min="1" max="1" width="3.42578125" style="93" bestFit="1" customWidth="1"/>
    <col min="2" max="2" width="13.85546875" style="65" bestFit="1" customWidth="1"/>
    <col min="3" max="3" width="40.28515625" style="65" bestFit="1" customWidth="1"/>
    <col min="4" max="4" width="20.7109375" style="65" bestFit="1" customWidth="1"/>
    <col min="5" max="5" width="16.85546875" style="65" customWidth="1"/>
    <col min="6" max="6" width="29" style="94" customWidth="1"/>
    <col min="7" max="7" width="12.7109375" style="65" bestFit="1" customWidth="1"/>
    <col min="8" max="8" width="22.42578125" style="65" bestFit="1" customWidth="1"/>
    <col min="9" max="9" width="9.42578125" style="65" customWidth="1"/>
    <col min="10" max="10" width="0" style="65" hidden="1" customWidth="1"/>
    <col min="11" max="11" width="11.42578125" style="65"/>
    <col min="12" max="12" width="10.85546875" style="95"/>
    <col min="13" max="13" width="12.5703125" style="65" bestFit="1" customWidth="1"/>
    <col min="14" max="14" width="12.5703125" style="65" customWidth="1"/>
    <col min="15" max="15" width="13.7109375" customWidth="1"/>
  </cols>
  <sheetData>
    <row r="1" spans="1:17" ht="15" x14ac:dyDescent="0.25">
      <c r="A1" s="161" t="s">
        <v>78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87"/>
    </row>
    <row r="2" spans="1:17" ht="32.25" customHeight="1" x14ac:dyDescent="0.25">
      <c r="A2" s="88" t="s">
        <v>34</v>
      </c>
      <c r="B2" s="89" t="s">
        <v>28</v>
      </c>
      <c r="C2" s="89" t="s">
        <v>29</v>
      </c>
      <c r="D2" s="89" t="s">
        <v>30</v>
      </c>
      <c r="E2" s="89" t="s">
        <v>31</v>
      </c>
      <c r="F2" s="89" t="s">
        <v>32</v>
      </c>
      <c r="G2" s="89" t="s">
        <v>64</v>
      </c>
      <c r="H2" s="90" t="s">
        <v>65</v>
      </c>
      <c r="I2" s="89" t="s">
        <v>69</v>
      </c>
      <c r="J2" s="90"/>
      <c r="K2" s="89" t="s">
        <v>409</v>
      </c>
      <c r="L2" s="91" t="s">
        <v>440</v>
      </c>
      <c r="M2" s="92" t="s">
        <v>410</v>
      </c>
      <c r="N2" s="90" t="s">
        <v>415</v>
      </c>
      <c r="O2" s="90" t="s">
        <v>530</v>
      </c>
      <c r="P2" s="117" t="s">
        <v>526</v>
      </c>
      <c r="Q2" s="117" t="s">
        <v>402</v>
      </c>
    </row>
    <row r="3" spans="1:17" x14ac:dyDescent="0.3">
      <c r="N3" s="96"/>
      <c r="O3" s="17"/>
    </row>
    <row r="4" spans="1:17" s="16" customFormat="1" ht="25.5" customHeight="1" x14ac:dyDescent="0.25">
      <c r="A4" s="88"/>
      <c r="B4" s="89"/>
      <c r="C4" s="89"/>
      <c r="D4" s="89"/>
      <c r="E4" s="89"/>
      <c r="F4" s="97"/>
      <c r="G4" s="89"/>
      <c r="H4" s="90"/>
      <c r="I4" s="89"/>
      <c r="J4" s="90"/>
      <c r="K4" s="90"/>
      <c r="L4" s="91"/>
      <c r="M4" s="92"/>
      <c r="N4" s="90"/>
      <c r="O4" s="17"/>
    </row>
    <row r="5" spans="1:17" s="18" customFormat="1" ht="15.75" x14ac:dyDescent="0.25">
      <c r="A5" s="120">
        <v>1</v>
      </c>
      <c r="B5" s="120" t="s">
        <v>0</v>
      </c>
      <c r="C5" s="120" t="s">
        <v>2</v>
      </c>
      <c r="D5" s="120" t="s">
        <v>84</v>
      </c>
      <c r="E5" s="120" t="s">
        <v>1</v>
      </c>
      <c r="F5" s="121" t="s">
        <v>3</v>
      </c>
      <c r="G5" s="120" t="s">
        <v>67</v>
      </c>
      <c r="H5" s="120" t="s">
        <v>68</v>
      </c>
      <c r="I5" s="122">
        <v>4</v>
      </c>
      <c r="J5" s="123"/>
      <c r="K5" s="124">
        <f>I5*10</f>
        <v>40</v>
      </c>
      <c r="L5" s="125">
        <v>4.3999999999999997E-2</v>
      </c>
      <c r="M5" s="126">
        <f>(K5*L5)</f>
        <v>1.7599999999999998</v>
      </c>
      <c r="N5" s="122"/>
      <c r="O5" s="122">
        <v>1400</v>
      </c>
      <c r="P5" s="18">
        <f>(K5+K30)</f>
        <v>50</v>
      </c>
    </row>
    <row r="6" spans="1:17" s="18" customFormat="1" ht="15.75" x14ac:dyDescent="0.25">
      <c r="A6" s="57">
        <v>2</v>
      </c>
      <c r="B6" s="57" t="s">
        <v>0</v>
      </c>
      <c r="C6" s="57" t="s">
        <v>48</v>
      </c>
      <c r="D6" s="57" t="s">
        <v>292</v>
      </c>
      <c r="E6" s="57" t="s">
        <v>16</v>
      </c>
      <c r="F6" s="78" t="s">
        <v>49</v>
      </c>
      <c r="G6" s="57" t="s">
        <v>67</v>
      </c>
      <c r="H6" s="57" t="s">
        <v>80</v>
      </c>
      <c r="I6" s="81">
        <v>8</v>
      </c>
      <c r="J6" s="79"/>
      <c r="K6" s="80">
        <f t="shared" ref="K6:K26" si="0">I6*10</f>
        <v>80</v>
      </c>
      <c r="L6" s="98">
        <v>1.0999999999999999E-2</v>
      </c>
      <c r="M6" s="99">
        <f t="shared" ref="M6:M26" si="1">(K6*L6)</f>
        <v>0.87999999999999989</v>
      </c>
      <c r="N6" s="81">
        <v>800</v>
      </c>
      <c r="O6" s="122">
        <f t="shared" ref="O6:O26" si="2">(L31-I31)</f>
        <v>842</v>
      </c>
      <c r="P6" s="18">
        <f t="shared" ref="P6:P26" si="3">(K6+K31)</f>
        <v>120</v>
      </c>
    </row>
    <row r="7" spans="1:17" s="18" customFormat="1" ht="15.75" x14ac:dyDescent="0.25">
      <c r="A7" s="57">
        <v>3</v>
      </c>
      <c r="B7" s="57" t="s">
        <v>38</v>
      </c>
      <c r="C7" s="57" t="s">
        <v>63</v>
      </c>
      <c r="D7" s="57" t="s">
        <v>51</v>
      </c>
      <c r="E7" s="57" t="s">
        <v>161</v>
      </c>
      <c r="F7" s="78" t="s">
        <v>463</v>
      </c>
      <c r="G7" s="57" t="s">
        <v>67</v>
      </c>
      <c r="H7" s="57" t="s">
        <v>464</v>
      </c>
      <c r="I7" s="57">
        <v>1</v>
      </c>
      <c r="J7" s="57"/>
      <c r="K7" s="80">
        <f t="shared" si="0"/>
        <v>10</v>
      </c>
      <c r="L7" s="98">
        <v>0.17699999999999999</v>
      </c>
      <c r="M7" s="99">
        <f t="shared" si="1"/>
        <v>1.77</v>
      </c>
      <c r="N7" s="100">
        <v>500</v>
      </c>
      <c r="O7" s="122">
        <f t="shared" si="2"/>
        <v>49</v>
      </c>
      <c r="P7" s="18">
        <f t="shared" si="3"/>
        <v>15</v>
      </c>
    </row>
    <row r="8" spans="1:17" s="40" customFormat="1" ht="15.75" x14ac:dyDescent="0.25">
      <c r="A8" s="127">
        <v>4</v>
      </c>
      <c r="B8" s="127" t="s">
        <v>0</v>
      </c>
      <c r="C8" s="127" t="s">
        <v>158</v>
      </c>
      <c r="D8" s="127" t="s">
        <v>85</v>
      </c>
      <c r="E8" s="127" t="s">
        <v>4</v>
      </c>
      <c r="F8" s="128" t="s">
        <v>5</v>
      </c>
      <c r="G8" s="127" t="s">
        <v>73</v>
      </c>
      <c r="H8" s="127" t="s">
        <v>102</v>
      </c>
      <c r="I8" s="127">
        <v>129</v>
      </c>
      <c r="J8" s="127"/>
      <c r="K8" s="124">
        <f t="shared" si="0"/>
        <v>1290</v>
      </c>
      <c r="L8" s="129">
        <v>7.0000000000000001E-3</v>
      </c>
      <c r="M8" s="126">
        <f t="shared" si="1"/>
        <v>9.0299999999999994</v>
      </c>
      <c r="N8" s="122"/>
      <c r="O8" s="122">
        <f t="shared" si="2"/>
        <v>6634</v>
      </c>
      <c r="P8" s="18">
        <f t="shared" si="3"/>
        <v>1795</v>
      </c>
    </row>
    <row r="9" spans="1:17" s="18" customFormat="1" ht="15.75" x14ac:dyDescent="0.25">
      <c r="A9" s="120">
        <v>5</v>
      </c>
      <c r="B9" s="120" t="s">
        <v>88</v>
      </c>
      <c r="C9" s="120" t="s">
        <v>148</v>
      </c>
      <c r="D9" s="120" t="s">
        <v>83</v>
      </c>
      <c r="E9" s="120" t="s">
        <v>6</v>
      </c>
      <c r="F9" s="121" t="s">
        <v>92</v>
      </c>
      <c r="G9" s="120" t="s">
        <v>73</v>
      </c>
      <c r="H9" s="120" t="s">
        <v>105</v>
      </c>
      <c r="I9" s="120">
        <v>968</v>
      </c>
      <c r="J9" s="120"/>
      <c r="K9" s="124">
        <f t="shared" si="0"/>
        <v>9680</v>
      </c>
      <c r="L9" s="130">
        <v>3.9E-2</v>
      </c>
      <c r="M9" s="126">
        <f t="shared" si="1"/>
        <v>377.52</v>
      </c>
      <c r="N9" s="122"/>
      <c r="O9" s="122">
        <f t="shared" si="2"/>
        <v>14496</v>
      </c>
      <c r="P9" s="18">
        <f t="shared" si="3"/>
        <v>12200</v>
      </c>
      <c r="Q9" s="106" t="s">
        <v>421</v>
      </c>
    </row>
    <row r="10" spans="1:17" s="18" customFormat="1" ht="15.75" x14ac:dyDescent="0.25">
      <c r="A10" s="57">
        <v>6</v>
      </c>
      <c r="B10" s="57" t="s">
        <v>0</v>
      </c>
      <c r="C10" s="57" t="s">
        <v>417</v>
      </c>
      <c r="D10" s="57" t="s">
        <v>83</v>
      </c>
      <c r="E10" s="57" t="s">
        <v>418</v>
      </c>
      <c r="F10" s="78" t="s">
        <v>419</v>
      </c>
      <c r="G10" s="57" t="s">
        <v>67</v>
      </c>
      <c r="H10" s="57" t="s">
        <v>420</v>
      </c>
      <c r="I10" s="57">
        <v>392</v>
      </c>
      <c r="J10" s="57"/>
      <c r="K10" s="80">
        <f t="shared" si="0"/>
        <v>3920</v>
      </c>
      <c r="L10" s="101">
        <v>2.1999999999999999E-2</v>
      </c>
      <c r="M10" s="99">
        <f t="shared" si="1"/>
        <v>86.24</v>
      </c>
      <c r="N10" s="100" t="s">
        <v>421</v>
      </c>
      <c r="O10" s="122">
        <f t="shared" si="2"/>
        <v>5348</v>
      </c>
      <c r="P10" s="18">
        <f t="shared" si="3"/>
        <v>5370</v>
      </c>
    </row>
    <row r="11" spans="1:17" s="18" customFormat="1" ht="15.75" x14ac:dyDescent="0.25">
      <c r="A11" s="57">
        <v>7</v>
      </c>
      <c r="B11" s="57" t="s">
        <v>7</v>
      </c>
      <c r="C11" s="57" t="s">
        <v>144</v>
      </c>
      <c r="D11" s="57" t="s">
        <v>399</v>
      </c>
      <c r="E11" s="57" t="s">
        <v>1</v>
      </c>
      <c r="F11" s="78" t="s">
        <v>90</v>
      </c>
      <c r="G11" s="57" t="s">
        <v>67</v>
      </c>
      <c r="H11" s="85" t="s">
        <v>103</v>
      </c>
      <c r="I11" s="57">
        <v>1</v>
      </c>
      <c r="J11" s="57"/>
      <c r="K11" s="80">
        <f t="shared" si="0"/>
        <v>10</v>
      </c>
      <c r="L11" s="101">
        <v>0.11700000000000001</v>
      </c>
      <c r="M11" s="99">
        <f t="shared" si="1"/>
        <v>1.1700000000000002</v>
      </c>
      <c r="N11" s="100" t="s">
        <v>423</v>
      </c>
      <c r="O11" s="122">
        <f t="shared" si="2"/>
        <v>97</v>
      </c>
      <c r="P11" s="18">
        <f t="shared" si="3"/>
        <v>15</v>
      </c>
    </row>
    <row r="12" spans="1:17" s="18" customFormat="1" ht="15.75" x14ac:dyDescent="0.25">
      <c r="A12" s="57">
        <v>8</v>
      </c>
      <c r="B12" s="57" t="s">
        <v>0</v>
      </c>
      <c r="C12" s="57" t="s">
        <v>151</v>
      </c>
      <c r="D12" s="57" t="s">
        <v>101</v>
      </c>
      <c r="E12" s="57" t="s">
        <v>4</v>
      </c>
      <c r="F12" s="78" t="s">
        <v>457</v>
      </c>
      <c r="G12" s="57" t="s">
        <v>67</v>
      </c>
      <c r="H12" s="57" t="s">
        <v>458</v>
      </c>
      <c r="I12" s="57">
        <f>4*28</f>
        <v>112</v>
      </c>
      <c r="J12" s="57"/>
      <c r="K12" s="80">
        <f t="shared" si="0"/>
        <v>1120</v>
      </c>
      <c r="L12" s="101">
        <v>7.0999999999999994E-2</v>
      </c>
      <c r="M12" s="99">
        <f t="shared" si="1"/>
        <v>79.52</v>
      </c>
      <c r="N12" s="100" t="s">
        <v>421</v>
      </c>
      <c r="O12" s="122">
        <f t="shared" si="2"/>
        <v>940</v>
      </c>
      <c r="P12" s="18">
        <f t="shared" si="3"/>
        <v>1420</v>
      </c>
    </row>
    <row r="13" spans="1:17" s="42" customFormat="1" ht="15.75" x14ac:dyDescent="0.25">
      <c r="A13" s="120">
        <v>9</v>
      </c>
      <c r="B13" s="131" t="s">
        <v>38</v>
      </c>
      <c r="C13" s="131" t="s">
        <v>46</v>
      </c>
      <c r="D13" s="131" t="s">
        <v>41</v>
      </c>
      <c r="E13" s="131" t="s">
        <v>1</v>
      </c>
      <c r="F13" s="121" t="s">
        <v>47</v>
      </c>
      <c r="G13" s="131" t="s">
        <v>67</v>
      </c>
      <c r="H13" s="131" t="s">
        <v>72</v>
      </c>
      <c r="I13" s="131">
        <v>6</v>
      </c>
      <c r="J13" s="131"/>
      <c r="K13" s="124">
        <f t="shared" si="0"/>
        <v>60</v>
      </c>
      <c r="L13" s="125">
        <v>0.19900000000000001</v>
      </c>
      <c r="M13" s="126">
        <f t="shared" si="1"/>
        <v>11.940000000000001</v>
      </c>
      <c r="N13" s="122"/>
      <c r="O13" s="122">
        <f t="shared" si="2"/>
        <v>494</v>
      </c>
      <c r="P13" s="18">
        <f t="shared" si="3"/>
        <v>90</v>
      </c>
      <c r="Q13" s="107" t="s">
        <v>428</v>
      </c>
    </row>
    <row r="14" spans="1:17" s="18" customFormat="1" ht="15.75" x14ac:dyDescent="0.25">
      <c r="A14" s="57">
        <v>10</v>
      </c>
      <c r="B14" s="57" t="s">
        <v>0</v>
      </c>
      <c r="C14" s="57" t="s">
        <v>147</v>
      </c>
      <c r="D14" s="57" t="s">
        <v>98</v>
      </c>
      <c r="E14" s="57" t="s">
        <v>386</v>
      </c>
      <c r="F14" s="78">
        <v>885012105004</v>
      </c>
      <c r="G14" s="57" t="s">
        <v>73</v>
      </c>
      <c r="H14" s="57" t="s">
        <v>462</v>
      </c>
      <c r="I14" s="60">
        <v>92</v>
      </c>
      <c r="J14" s="57"/>
      <c r="K14" s="80">
        <f t="shared" si="0"/>
        <v>920</v>
      </c>
      <c r="L14" s="101">
        <v>7.0000000000000007E-2</v>
      </c>
      <c r="M14" s="99">
        <f t="shared" si="1"/>
        <v>64.400000000000006</v>
      </c>
      <c r="N14" s="100" t="s">
        <v>424</v>
      </c>
      <c r="O14" s="122">
        <f t="shared" si="2"/>
        <v>1154</v>
      </c>
      <c r="P14" s="18">
        <f t="shared" si="3"/>
        <v>1150</v>
      </c>
    </row>
    <row r="15" spans="1:17" s="18" customFormat="1" ht="15.75" x14ac:dyDescent="0.25">
      <c r="A15" s="120">
        <v>11</v>
      </c>
      <c r="B15" s="120" t="s">
        <v>0</v>
      </c>
      <c r="C15" s="131" t="s">
        <v>50</v>
      </c>
      <c r="D15" s="120" t="s">
        <v>216</v>
      </c>
      <c r="E15" s="120" t="s">
        <v>1</v>
      </c>
      <c r="F15" s="121" t="s">
        <v>70</v>
      </c>
      <c r="G15" s="120" t="s">
        <v>67</v>
      </c>
      <c r="H15" s="120" t="s">
        <v>81</v>
      </c>
      <c r="I15" s="120">
        <v>3</v>
      </c>
      <c r="J15" s="120"/>
      <c r="K15" s="124">
        <f t="shared" si="0"/>
        <v>30</v>
      </c>
      <c r="L15" s="125">
        <v>0.13600000000000001</v>
      </c>
      <c r="M15" s="126">
        <f t="shared" si="1"/>
        <v>4.08</v>
      </c>
      <c r="N15" s="122"/>
      <c r="O15" s="122">
        <f t="shared" si="2"/>
        <v>889</v>
      </c>
      <c r="P15" s="18">
        <f t="shared" si="3"/>
        <v>65</v>
      </c>
    </row>
    <row r="16" spans="1:17" s="18" customFormat="1" ht="15.75" x14ac:dyDescent="0.25">
      <c r="A16" s="57">
        <v>12</v>
      </c>
      <c r="B16" s="57" t="s">
        <v>0</v>
      </c>
      <c r="C16" s="57" t="s">
        <v>149</v>
      </c>
      <c r="D16" s="57" t="s">
        <v>100</v>
      </c>
      <c r="E16" s="57" t="s">
        <v>1</v>
      </c>
      <c r="F16" s="78" t="s">
        <v>107</v>
      </c>
      <c r="G16" s="57" t="s">
        <v>67</v>
      </c>
      <c r="H16" s="57" t="s">
        <v>106</v>
      </c>
      <c r="I16" s="57">
        <f>4*98</f>
        <v>392</v>
      </c>
      <c r="J16" s="57"/>
      <c r="K16" s="80">
        <f t="shared" si="0"/>
        <v>3920</v>
      </c>
      <c r="L16" s="101">
        <v>0.13300000000000001</v>
      </c>
      <c r="M16" s="99">
        <f t="shared" si="1"/>
        <v>521.36</v>
      </c>
      <c r="N16" s="100" t="s">
        <v>425</v>
      </c>
      <c r="O16" s="122">
        <f t="shared" si="2"/>
        <v>304</v>
      </c>
      <c r="P16" s="18">
        <f t="shared" si="3"/>
        <v>4900</v>
      </c>
      <c r="Q16" s="106" t="s">
        <v>448</v>
      </c>
    </row>
    <row r="17" spans="1:17" s="18" customFormat="1" ht="15.75" x14ac:dyDescent="0.25">
      <c r="A17" s="57">
        <v>13</v>
      </c>
      <c r="B17" s="57" t="s">
        <v>0</v>
      </c>
      <c r="C17" s="57" t="s">
        <v>152</v>
      </c>
      <c r="D17" s="57" t="s">
        <v>97</v>
      </c>
      <c r="E17" s="57" t="s">
        <v>1</v>
      </c>
      <c r="F17" s="78" t="s">
        <v>93</v>
      </c>
      <c r="G17" s="57" t="s">
        <v>79</v>
      </c>
      <c r="H17" s="57">
        <v>2346872</v>
      </c>
      <c r="I17" s="57">
        <f>4*17+20</f>
        <v>88</v>
      </c>
      <c r="J17" s="57"/>
      <c r="K17" s="80">
        <f t="shared" si="0"/>
        <v>880</v>
      </c>
      <c r="L17" s="101">
        <v>0.182</v>
      </c>
      <c r="M17" s="99">
        <f t="shared" si="1"/>
        <v>160.16</v>
      </c>
      <c r="N17" s="100" t="s">
        <v>426</v>
      </c>
      <c r="O17" s="122">
        <f t="shared" si="2"/>
        <v>954</v>
      </c>
      <c r="P17" s="18">
        <f t="shared" si="3"/>
        <v>1110</v>
      </c>
    </row>
    <row r="18" spans="1:17" s="18" customFormat="1" ht="15.75" x14ac:dyDescent="0.25">
      <c r="A18" s="57">
        <v>14</v>
      </c>
      <c r="B18" s="57" t="s">
        <v>87</v>
      </c>
      <c r="C18" s="57" t="s">
        <v>145</v>
      </c>
      <c r="D18" s="57" t="s">
        <v>441</v>
      </c>
      <c r="E18" s="57" t="s">
        <v>1</v>
      </c>
      <c r="F18" s="78" t="s">
        <v>454</v>
      </c>
      <c r="G18" s="57" t="s">
        <v>67</v>
      </c>
      <c r="H18" s="57" t="s">
        <v>455</v>
      </c>
      <c r="I18" s="57">
        <v>1</v>
      </c>
      <c r="J18" s="57"/>
      <c r="K18" s="80">
        <f t="shared" si="0"/>
        <v>10</v>
      </c>
      <c r="L18" s="102">
        <v>3.65</v>
      </c>
      <c r="M18" s="99">
        <f t="shared" si="1"/>
        <v>36.5</v>
      </c>
      <c r="N18" s="100">
        <v>100</v>
      </c>
      <c r="O18" s="122">
        <f t="shared" si="2"/>
        <v>7</v>
      </c>
      <c r="P18" s="18">
        <f t="shared" si="3"/>
        <v>15</v>
      </c>
      <c r="Q18" s="118" t="s">
        <v>427</v>
      </c>
    </row>
    <row r="19" spans="1:17" s="18" customFormat="1" ht="15.75" x14ac:dyDescent="0.25">
      <c r="A19" s="57">
        <v>15</v>
      </c>
      <c r="B19" s="57" t="s">
        <v>164</v>
      </c>
      <c r="C19" s="57" t="s">
        <v>162</v>
      </c>
      <c r="D19" s="57" t="s">
        <v>163</v>
      </c>
      <c r="E19" s="57" t="s">
        <v>161</v>
      </c>
      <c r="F19" s="78" t="s">
        <v>165</v>
      </c>
      <c r="G19" s="57" t="s">
        <v>67</v>
      </c>
      <c r="H19" s="57" t="s">
        <v>166</v>
      </c>
      <c r="I19" s="57">
        <v>1</v>
      </c>
      <c r="J19" s="57"/>
      <c r="K19" s="80">
        <f t="shared" si="0"/>
        <v>10</v>
      </c>
      <c r="L19" s="101">
        <v>0.23</v>
      </c>
      <c r="M19" s="99">
        <f t="shared" si="1"/>
        <v>2.3000000000000003</v>
      </c>
      <c r="N19" s="100" t="s">
        <v>427</v>
      </c>
      <c r="O19" s="122">
        <f t="shared" si="2"/>
        <v>2</v>
      </c>
      <c r="P19" s="18">
        <f t="shared" si="3"/>
        <v>15</v>
      </c>
    </row>
    <row r="20" spans="1:17" s="18" customFormat="1" ht="15.75" x14ac:dyDescent="0.25">
      <c r="A20" s="120">
        <v>16</v>
      </c>
      <c r="B20" s="120" t="s">
        <v>7</v>
      </c>
      <c r="C20" s="120" t="s">
        <v>154</v>
      </c>
      <c r="D20" s="120" t="s">
        <v>95</v>
      </c>
      <c r="E20" s="120" t="s">
        <v>1</v>
      </c>
      <c r="F20" s="121" t="s">
        <v>8</v>
      </c>
      <c r="G20" s="120" t="s">
        <v>67</v>
      </c>
      <c r="H20" s="120" t="s">
        <v>71</v>
      </c>
      <c r="I20" s="120">
        <v>49</v>
      </c>
      <c r="J20" s="120"/>
      <c r="K20" s="124">
        <f t="shared" si="0"/>
        <v>490</v>
      </c>
      <c r="L20" s="130">
        <v>0.28299999999999997</v>
      </c>
      <c r="M20" s="126">
        <f t="shared" si="1"/>
        <v>138.66999999999999</v>
      </c>
      <c r="N20" s="122"/>
      <c r="O20" s="122">
        <f t="shared" si="2"/>
        <v>651</v>
      </c>
      <c r="P20" s="18">
        <f t="shared" si="3"/>
        <v>735</v>
      </c>
      <c r="Q20" s="106" t="s">
        <v>451</v>
      </c>
    </row>
    <row r="21" spans="1:17" s="18" customFormat="1" ht="15.75" x14ac:dyDescent="0.25">
      <c r="A21" s="57">
        <v>18</v>
      </c>
      <c r="B21" s="57" t="s">
        <v>38</v>
      </c>
      <c r="C21" s="57" t="s">
        <v>150</v>
      </c>
      <c r="D21" s="57" t="s">
        <v>82</v>
      </c>
      <c r="E21" s="57" t="s">
        <v>161</v>
      </c>
      <c r="F21" s="78" t="s">
        <v>429</v>
      </c>
      <c r="G21" s="57" t="s">
        <v>67</v>
      </c>
      <c r="H21" s="57" t="s">
        <v>430</v>
      </c>
      <c r="I21" s="57">
        <f>4*39</f>
        <v>156</v>
      </c>
      <c r="J21" s="57"/>
      <c r="K21" s="80">
        <f t="shared" si="0"/>
        <v>1560</v>
      </c>
      <c r="L21" s="101">
        <v>0.48399999999999999</v>
      </c>
      <c r="M21" s="99">
        <f t="shared" si="1"/>
        <v>755.04</v>
      </c>
      <c r="N21" s="100">
        <v>2000</v>
      </c>
      <c r="O21" s="122">
        <f t="shared" si="2"/>
        <v>422</v>
      </c>
      <c r="P21" s="18">
        <f t="shared" si="3"/>
        <v>1950</v>
      </c>
      <c r="Q21" s="118" t="s">
        <v>428</v>
      </c>
    </row>
    <row r="22" spans="1:17" s="18" customFormat="1" ht="15.75" x14ac:dyDescent="0.25">
      <c r="A22" s="57">
        <v>19</v>
      </c>
      <c r="B22" s="57" t="s">
        <v>38</v>
      </c>
      <c r="C22" s="57" t="s">
        <v>219</v>
      </c>
      <c r="D22" s="57" t="s">
        <v>99</v>
      </c>
      <c r="E22" s="57" t="s">
        <v>16</v>
      </c>
      <c r="F22" s="78" t="s">
        <v>460</v>
      </c>
      <c r="G22" s="57" t="s">
        <v>67</v>
      </c>
      <c r="H22" s="57" t="s">
        <v>461</v>
      </c>
      <c r="I22" s="57">
        <f>4*47</f>
        <v>188</v>
      </c>
      <c r="J22" s="57"/>
      <c r="K22" s="80">
        <f t="shared" si="0"/>
        <v>1880</v>
      </c>
      <c r="L22" s="101">
        <v>0.41099999999999998</v>
      </c>
      <c r="M22" s="99">
        <f t="shared" si="1"/>
        <v>772.68</v>
      </c>
      <c r="N22" s="100" t="s">
        <v>428</v>
      </c>
      <c r="O22" s="122">
        <f t="shared" si="2"/>
        <v>406</v>
      </c>
      <c r="P22" s="18">
        <f t="shared" si="3"/>
        <v>2350</v>
      </c>
    </row>
    <row r="23" spans="1:17" s="18" customFormat="1" ht="15" x14ac:dyDescent="0.25">
      <c r="A23" s="57">
        <v>20</v>
      </c>
      <c r="B23" s="57" t="s">
        <v>168</v>
      </c>
      <c r="C23" s="57" t="s">
        <v>246</v>
      </c>
      <c r="D23" s="57" t="s">
        <v>167</v>
      </c>
      <c r="E23" s="57" t="s">
        <v>431</v>
      </c>
      <c r="F23" s="57" t="s">
        <v>432</v>
      </c>
      <c r="G23" s="57" t="s">
        <v>67</v>
      </c>
      <c r="H23" s="57" t="s">
        <v>433</v>
      </c>
      <c r="I23" s="57">
        <v>2</v>
      </c>
      <c r="J23" s="57"/>
      <c r="K23" s="80">
        <f t="shared" si="0"/>
        <v>20</v>
      </c>
      <c r="L23" s="101">
        <v>1.71</v>
      </c>
      <c r="M23" s="99">
        <f t="shared" si="1"/>
        <v>34.200000000000003</v>
      </c>
      <c r="N23" s="100" t="s">
        <v>459</v>
      </c>
      <c r="O23" s="122">
        <f t="shared" si="2"/>
        <v>4</v>
      </c>
      <c r="P23" s="18">
        <f t="shared" si="3"/>
        <v>30</v>
      </c>
      <c r="Q23" s="106" t="s">
        <v>444</v>
      </c>
    </row>
    <row r="24" spans="1:17" s="18" customFormat="1" ht="15.75" x14ac:dyDescent="0.25">
      <c r="A24" s="57">
        <v>21</v>
      </c>
      <c r="B24" s="57" t="s">
        <v>86</v>
      </c>
      <c r="C24" s="57" t="s">
        <v>143</v>
      </c>
      <c r="D24" s="57" t="s">
        <v>96</v>
      </c>
      <c r="E24" s="57" t="s">
        <v>94</v>
      </c>
      <c r="F24" s="78" t="s">
        <v>89</v>
      </c>
      <c r="G24" s="57" t="s">
        <v>67</v>
      </c>
      <c r="H24" s="85" t="s">
        <v>169</v>
      </c>
      <c r="I24" s="57">
        <v>1</v>
      </c>
      <c r="J24" s="57"/>
      <c r="K24" s="80">
        <f t="shared" si="0"/>
        <v>10</v>
      </c>
      <c r="L24" s="101">
        <v>3.57</v>
      </c>
      <c r="M24" s="99">
        <f t="shared" si="1"/>
        <v>35.699999999999996</v>
      </c>
      <c r="N24" s="100" t="s">
        <v>434</v>
      </c>
      <c r="O24" s="122">
        <f t="shared" si="2"/>
        <v>9</v>
      </c>
      <c r="P24" s="18">
        <f t="shared" si="3"/>
        <v>15</v>
      </c>
    </row>
    <row r="25" spans="1:17" s="18" customFormat="1" ht="15.75" x14ac:dyDescent="0.25">
      <c r="A25" s="57">
        <v>22</v>
      </c>
      <c r="B25" s="57" t="s">
        <v>11</v>
      </c>
      <c r="C25" s="57" t="s">
        <v>146</v>
      </c>
      <c r="D25" s="57" t="s">
        <v>157</v>
      </c>
      <c r="E25" s="57" t="s">
        <v>10</v>
      </c>
      <c r="F25" s="78" t="s">
        <v>91</v>
      </c>
      <c r="G25" s="57" t="s">
        <v>73</v>
      </c>
      <c r="H25" s="57" t="s">
        <v>104</v>
      </c>
      <c r="I25" s="57">
        <v>24</v>
      </c>
      <c r="J25" s="57"/>
      <c r="K25" s="80">
        <f t="shared" si="0"/>
        <v>240</v>
      </c>
      <c r="L25" s="101">
        <v>1.47</v>
      </c>
      <c r="M25" s="99">
        <f t="shared" si="1"/>
        <v>352.8</v>
      </c>
      <c r="N25" s="100" t="s">
        <v>435</v>
      </c>
      <c r="O25" s="122">
        <f t="shared" si="2"/>
        <v>88</v>
      </c>
      <c r="P25" s="18">
        <f t="shared" si="3"/>
        <v>300</v>
      </c>
      <c r="Q25" s="106" t="s">
        <v>427</v>
      </c>
    </row>
    <row r="26" spans="1:17" s="18" customFormat="1" ht="15.75" x14ac:dyDescent="0.25">
      <c r="A26" s="57">
        <v>23</v>
      </c>
      <c r="B26" s="57" t="s">
        <v>11</v>
      </c>
      <c r="C26" s="57" t="s">
        <v>438</v>
      </c>
      <c r="D26" s="57" t="s">
        <v>439</v>
      </c>
      <c r="E26" s="57" t="s">
        <v>9</v>
      </c>
      <c r="F26" s="78" t="s">
        <v>436</v>
      </c>
      <c r="G26" s="57" t="s">
        <v>67</v>
      </c>
      <c r="H26" s="57" t="s">
        <v>437</v>
      </c>
      <c r="I26" s="57">
        <v>12</v>
      </c>
      <c r="J26" s="57"/>
      <c r="K26" s="80">
        <f t="shared" si="0"/>
        <v>120</v>
      </c>
      <c r="L26" s="101">
        <v>3.8</v>
      </c>
      <c r="M26" s="99">
        <f t="shared" si="1"/>
        <v>456</v>
      </c>
      <c r="N26" s="100" t="s">
        <v>456</v>
      </c>
      <c r="O26" s="122">
        <f t="shared" si="2"/>
        <v>4</v>
      </c>
      <c r="P26" s="18">
        <f t="shared" si="3"/>
        <v>150</v>
      </c>
      <c r="Q26" s="106" t="s">
        <v>427</v>
      </c>
    </row>
    <row r="27" spans="1:17" s="18" customFormat="1" x14ac:dyDescent="0.3">
      <c r="A27" s="131">
        <v>24</v>
      </c>
      <c r="B27" s="120" t="s">
        <v>0</v>
      </c>
      <c r="C27" s="120" t="s">
        <v>153</v>
      </c>
      <c r="D27" s="120">
        <v>0</v>
      </c>
      <c r="E27" s="120"/>
      <c r="F27" s="132"/>
      <c r="G27" s="120"/>
      <c r="H27" s="120"/>
      <c r="I27" s="120">
        <v>1</v>
      </c>
      <c r="J27" s="120"/>
      <c r="K27" s="120"/>
      <c r="L27" s="130"/>
      <c r="M27" s="133"/>
      <c r="N27" s="131"/>
      <c r="O27" s="31"/>
    </row>
    <row r="29" spans="1:17" x14ac:dyDescent="0.3">
      <c r="I29" s="65">
        <f>SUM(I5:I27)</f>
        <v>2631</v>
      </c>
      <c r="M29" s="104">
        <f>SUM(M5:M26)</f>
        <v>3903.72</v>
      </c>
      <c r="N29" s="104"/>
    </row>
    <row r="30" spans="1:17" ht="15.75" x14ac:dyDescent="0.25">
      <c r="A30" s="57">
        <v>1</v>
      </c>
      <c r="B30" s="57" t="s">
        <v>0</v>
      </c>
      <c r="C30" s="57" t="s">
        <v>2</v>
      </c>
      <c r="D30" s="57" t="s">
        <v>84</v>
      </c>
      <c r="E30" s="57" t="s">
        <v>1</v>
      </c>
      <c r="F30" s="78" t="s">
        <v>3</v>
      </c>
      <c r="G30" s="57" t="s">
        <v>67</v>
      </c>
      <c r="H30" s="57" t="s">
        <v>68</v>
      </c>
      <c r="I30" s="58">
        <v>2</v>
      </c>
      <c r="J30" s="79"/>
      <c r="K30" s="80">
        <f>I30*5</f>
        <v>10</v>
      </c>
      <c r="L30" s="81">
        <v>1500</v>
      </c>
      <c r="O30" s="122">
        <f>L30-I30</f>
        <v>1498</v>
      </c>
    </row>
    <row r="31" spans="1:17" ht="15.75" x14ac:dyDescent="0.25">
      <c r="A31" s="57">
        <v>2</v>
      </c>
      <c r="B31" s="57" t="s">
        <v>0</v>
      </c>
      <c r="C31" s="57" t="s">
        <v>48</v>
      </c>
      <c r="D31" s="57" t="s">
        <v>292</v>
      </c>
      <c r="E31" s="57" t="s">
        <v>16</v>
      </c>
      <c r="F31" s="78" t="s">
        <v>49</v>
      </c>
      <c r="G31" s="57" t="s">
        <v>67</v>
      </c>
      <c r="H31" s="57" t="s">
        <v>80</v>
      </c>
      <c r="I31" s="58">
        <v>8</v>
      </c>
      <c r="J31" s="79"/>
      <c r="K31" s="80">
        <f t="shared" ref="K31:K52" si="4">I31*5</f>
        <v>40</v>
      </c>
      <c r="L31" s="81">
        <v>850</v>
      </c>
      <c r="O31" s="122">
        <f t="shared" ref="O31:O51" si="5">L31-I31</f>
        <v>842</v>
      </c>
    </row>
    <row r="32" spans="1:17" ht="15.75" x14ac:dyDescent="0.25">
      <c r="A32" s="57">
        <v>3</v>
      </c>
      <c r="B32" s="57" t="s">
        <v>38</v>
      </c>
      <c r="C32" s="57" t="s">
        <v>63</v>
      </c>
      <c r="D32" s="57" t="s">
        <v>51</v>
      </c>
      <c r="E32" s="57" t="s">
        <v>487</v>
      </c>
      <c r="F32" s="78" t="s">
        <v>488</v>
      </c>
      <c r="G32" s="57" t="s">
        <v>67</v>
      </c>
      <c r="H32" s="57" t="s">
        <v>489</v>
      </c>
      <c r="I32" s="58">
        <v>1</v>
      </c>
      <c r="J32" s="57"/>
      <c r="K32" s="80">
        <f t="shared" si="4"/>
        <v>5</v>
      </c>
      <c r="L32" s="81">
        <v>50</v>
      </c>
      <c r="O32" s="122">
        <f t="shared" si="5"/>
        <v>49</v>
      </c>
    </row>
    <row r="33" spans="1:15" ht="15.75" x14ac:dyDescent="0.25">
      <c r="A33" s="82">
        <v>4</v>
      </c>
      <c r="B33" s="82" t="s">
        <v>0</v>
      </c>
      <c r="C33" s="57" t="s">
        <v>490</v>
      </c>
      <c r="D33" s="82" t="s">
        <v>85</v>
      </c>
      <c r="E33" s="82" t="s">
        <v>4</v>
      </c>
      <c r="F33" s="83" t="s">
        <v>5</v>
      </c>
      <c r="G33" s="82" t="s">
        <v>73</v>
      </c>
      <c r="H33" s="82" t="s">
        <v>102</v>
      </c>
      <c r="I33" s="58">
        <v>101</v>
      </c>
      <c r="J33" s="82"/>
      <c r="K33" s="80">
        <f t="shared" si="4"/>
        <v>505</v>
      </c>
      <c r="L33" s="84">
        <v>6735</v>
      </c>
      <c r="O33" s="122">
        <f t="shared" si="5"/>
        <v>6634</v>
      </c>
    </row>
    <row r="34" spans="1:15" ht="15.75" x14ac:dyDescent="0.25">
      <c r="A34" s="57">
        <v>5</v>
      </c>
      <c r="B34" s="57" t="s">
        <v>88</v>
      </c>
      <c r="C34" s="57" t="s">
        <v>148</v>
      </c>
      <c r="D34" s="57" t="s">
        <v>83</v>
      </c>
      <c r="E34" s="57" t="s">
        <v>487</v>
      </c>
      <c r="F34" s="78" t="s">
        <v>491</v>
      </c>
      <c r="G34" s="57" t="s">
        <v>67</v>
      </c>
      <c r="H34" s="57" t="s">
        <v>492</v>
      </c>
      <c r="I34" s="58">
        <v>504</v>
      </c>
      <c r="J34" s="57"/>
      <c r="K34" s="80">
        <f t="shared" si="4"/>
        <v>2520</v>
      </c>
      <c r="L34" s="60">
        <v>15000</v>
      </c>
      <c r="O34" s="122">
        <f t="shared" si="5"/>
        <v>14496</v>
      </c>
    </row>
    <row r="35" spans="1:15" ht="15.75" x14ac:dyDescent="0.25">
      <c r="A35" s="57">
        <v>6</v>
      </c>
      <c r="B35" s="57" t="s">
        <v>0</v>
      </c>
      <c r="C35" s="57" t="s">
        <v>493</v>
      </c>
      <c r="D35" s="57" t="s">
        <v>83</v>
      </c>
      <c r="E35" s="57" t="s">
        <v>1</v>
      </c>
      <c r="F35" s="78" t="s">
        <v>494</v>
      </c>
      <c r="G35" s="57" t="s">
        <v>73</v>
      </c>
      <c r="H35" s="57" t="s">
        <v>495</v>
      </c>
      <c r="I35" s="58">
        <v>290</v>
      </c>
      <c r="J35" s="57"/>
      <c r="K35" s="80">
        <f t="shared" si="4"/>
        <v>1450</v>
      </c>
      <c r="L35" s="60">
        <v>5638</v>
      </c>
      <c r="O35" s="122">
        <f t="shared" si="5"/>
        <v>5348</v>
      </c>
    </row>
    <row r="36" spans="1:15" ht="15.75" x14ac:dyDescent="0.25">
      <c r="A36" s="57">
        <v>7</v>
      </c>
      <c r="B36" s="57" t="s">
        <v>7</v>
      </c>
      <c r="C36" s="57" t="s">
        <v>144</v>
      </c>
      <c r="D36" s="57" t="s">
        <v>399</v>
      </c>
      <c r="E36" s="57" t="s">
        <v>1</v>
      </c>
      <c r="F36" s="78" t="s">
        <v>90</v>
      </c>
      <c r="G36" s="57" t="s">
        <v>67</v>
      </c>
      <c r="H36" s="85" t="s">
        <v>103</v>
      </c>
      <c r="I36" s="58">
        <v>1</v>
      </c>
      <c r="J36" s="57"/>
      <c r="K36" s="80">
        <f t="shared" si="4"/>
        <v>5</v>
      </c>
      <c r="L36" s="60">
        <v>98</v>
      </c>
      <c r="O36" s="122">
        <f t="shared" si="5"/>
        <v>97</v>
      </c>
    </row>
    <row r="37" spans="1:15" ht="15" x14ac:dyDescent="0.25">
      <c r="A37" s="57">
        <v>8</v>
      </c>
      <c r="B37" s="57" t="s">
        <v>0</v>
      </c>
      <c r="C37" s="57" t="s">
        <v>496</v>
      </c>
      <c r="D37" s="57" t="s">
        <v>101</v>
      </c>
      <c r="E37" s="57" t="s">
        <v>1</v>
      </c>
      <c r="F37" s="57" t="s">
        <v>497</v>
      </c>
      <c r="G37" s="57" t="s">
        <v>67</v>
      </c>
      <c r="H37" s="57" t="s">
        <v>498</v>
      </c>
      <c r="I37" s="58">
        <v>60</v>
      </c>
      <c r="J37" s="57"/>
      <c r="K37" s="80">
        <f t="shared" si="4"/>
        <v>300</v>
      </c>
      <c r="L37" s="60">
        <v>1000</v>
      </c>
      <c r="O37" s="122">
        <f t="shared" si="5"/>
        <v>940</v>
      </c>
    </row>
    <row r="38" spans="1:15" ht="15.75" x14ac:dyDescent="0.25">
      <c r="A38" s="57">
        <v>9</v>
      </c>
      <c r="B38" s="60" t="s">
        <v>38</v>
      </c>
      <c r="C38" s="57" t="s">
        <v>499</v>
      </c>
      <c r="D38" s="60" t="s">
        <v>101</v>
      </c>
      <c r="E38" s="60" t="s">
        <v>161</v>
      </c>
      <c r="F38" s="78" t="s">
        <v>500</v>
      </c>
      <c r="G38" s="60" t="s">
        <v>67</v>
      </c>
      <c r="H38" s="60" t="s">
        <v>501</v>
      </c>
      <c r="I38" s="58">
        <v>6</v>
      </c>
      <c r="J38" s="60"/>
      <c r="K38" s="80">
        <f t="shared" si="4"/>
        <v>30</v>
      </c>
      <c r="L38" s="81">
        <v>500</v>
      </c>
      <c r="O38" s="122">
        <f t="shared" si="5"/>
        <v>494</v>
      </c>
    </row>
    <row r="39" spans="1:15" ht="15.75" x14ac:dyDescent="0.25">
      <c r="A39" s="57">
        <v>10</v>
      </c>
      <c r="B39" s="57" t="s">
        <v>0</v>
      </c>
      <c r="C39" s="57" t="s">
        <v>147</v>
      </c>
      <c r="D39" s="57" t="s">
        <v>98</v>
      </c>
      <c r="E39" s="57" t="s">
        <v>6</v>
      </c>
      <c r="F39" s="78" t="s">
        <v>502</v>
      </c>
      <c r="G39" s="57" t="s">
        <v>73</v>
      </c>
      <c r="H39" s="57" t="s">
        <v>503</v>
      </c>
      <c r="I39" s="60">
        <v>46</v>
      </c>
      <c r="J39" s="57"/>
      <c r="K39" s="80">
        <f t="shared" si="4"/>
        <v>230</v>
      </c>
      <c r="L39" s="60">
        <v>1200</v>
      </c>
      <c r="O39" s="122">
        <f t="shared" si="5"/>
        <v>1154</v>
      </c>
    </row>
    <row r="40" spans="1:15" ht="15.75" x14ac:dyDescent="0.25">
      <c r="A40" s="57">
        <v>11</v>
      </c>
      <c r="B40" s="57" t="s">
        <v>0</v>
      </c>
      <c r="C40" s="60" t="s">
        <v>50</v>
      </c>
      <c r="D40" s="57" t="s">
        <v>216</v>
      </c>
      <c r="E40" s="57" t="s">
        <v>1</v>
      </c>
      <c r="F40" s="78" t="s">
        <v>504</v>
      </c>
      <c r="G40" s="57" t="s">
        <v>73</v>
      </c>
      <c r="H40" s="57" t="s">
        <v>505</v>
      </c>
      <c r="I40" s="58">
        <v>7</v>
      </c>
      <c r="J40" s="57"/>
      <c r="K40" s="80">
        <f t="shared" si="4"/>
        <v>35</v>
      </c>
      <c r="L40" s="81">
        <v>896</v>
      </c>
      <c r="N40" s="103"/>
      <c r="O40" s="122">
        <f t="shared" si="5"/>
        <v>889</v>
      </c>
    </row>
    <row r="41" spans="1:15" ht="15.75" x14ac:dyDescent="0.25">
      <c r="A41" s="57">
        <v>12</v>
      </c>
      <c r="B41" s="57" t="s">
        <v>0</v>
      </c>
      <c r="C41" s="57" t="s">
        <v>149</v>
      </c>
      <c r="D41" s="57" t="s">
        <v>506</v>
      </c>
      <c r="E41" s="57" t="s">
        <v>507</v>
      </c>
      <c r="F41" s="78" t="s">
        <v>508</v>
      </c>
      <c r="G41" s="57" t="s">
        <v>67</v>
      </c>
      <c r="H41" s="57" t="s">
        <v>509</v>
      </c>
      <c r="I41" s="58">
        <v>196</v>
      </c>
      <c r="J41" s="57"/>
      <c r="K41" s="80">
        <f t="shared" si="4"/>
        <v>980</v>
      </c>
      <c r="L41" s="60">
        <v>500</v>
      </c>
      <c r="O41" s="122">
        <f t="shared" si="5"/>
        <v>304</v>
      </c>
    </row>
    <row r="42" spans="1:15" ht="15" x14ac:dyDescent="0.25">
      <c r="A42" s="57">
        <v>13</v>
      </c>
      <c r="B42" s="57" t="s">
        <v>0</v>
      </c>
      <c r="C42" s="57" t="s">
        <v>152</v>
      </c>
      <c r="D42" s="57" t="s">
        <v>97</v>
      </c>
      <c r="E42" s="57" t="s">
        <v>6</v>
      </c>
      <c r="F42" s="57" t="s">
        <v>510</v>
      </c>
      <c r="G42" s="57" t="s">
        <v>73</v>
      </c>
      <c r="H42" s="57" t="s">
        <v>511</v>
      </c>
      <c r="I42" s="58">
        <v>46</v>
      </c>
      <c r="J42" s="32"/>
      <c r="K42" s="80">
        <f t="shared" si="4"/>
        <v>230</v>
      </c>
      <c r="L42" s="60">
        <v>1000</v>
      </c>
      <c r="O42" s="122">
        <f t="shared" si="5"/>
        <v>954</v>
      </c>
    </row>
    <row r="43" spans="1:15" ht="15.75" x14ac:dyDescent="0.25">
      <c r="A43" s="57">
        <v>14</v>
      </c>
      <c r="B43" s="57" t="s">
        <v>87</v>
      </c>
      <c r="C43" s="57" t="s">
        <v>145</v>
      </c>
      <c r="D43" s="57" t="s">
        <v>441</v>
      </c>
      <c r="E43" s="57" t="s">
        <v>1</v>
      </c>
      <c r="F43" s="78" t="s">
        <v>512</v>
      </c>
      <c r="G43" s="57" t="s">
        <v>67</v>
      </c>
      <c r="H43" s="57" t="s">
        <v>513</v>
      </c>
      <c r="I43" s="58">
        <v>1</v>
      </c>
      <c r="J43" s="57"/>
      <c r="K43" s="80">
        <f t="shared" si="4"/>
        <v>5</v>
      </c>
      <c r="L43" s="60">
        <v>8</v>
      </c>
      <c r="O43" s="122">
        <f t="shared" si="5"/>
        <v>7</v>
      </c>
    </row>
    <row r="44" spans="1:15" ht="15.75" x14ac:dyDescent="0.25">
      <c r="A44" s="57">
        <v>15</v>
      </c>
      <c r="B44" s="57" t="s">
        <v>164</v>
      </c>
      <c r="C44" s="57" t="s">
        <v>162</v>
      </c>
      <c r="D44" s="57" t="s">
        <v>163</v>
      </c>
      <c r="E44" s="57" t="s">
        <v>161</v>
      </c>
      <c r="F44" s="78" t="s">
        <v>165</v>
      </c>
      <c r="G44" s="57" t="s">
        <v>67</v>
      </c>
      <c r="H44" s="57" t="s">
        <v>166</v>
      </c>
      <c r="I44" s="58">
        <v>1</v>
      </c>
      <c r="J44" s="57"/>
      <c r="K44" s="80">
        <f t="shared" si="4"/>
        <v>5</v>
      </c>
      <c r="L44" s="60">
        <v>3</v>
      </c>
      <c r="O44" s="122">
        <f t="shared" si="5"/>
        <v>2</v>
      </c>
    </row>
    <row r="45" spans="1:15" ht="15.75" x14ac:dyDescent="0.25">
      <c r="A45" s="57">
        <v>16</v>
      </c>
      <c r="B45" s="57" t="s">
        <v>7</v>
      </c>
      <c r="C45" s="57" t="s">
        <v>154</v>
      </c>
      <c r="D45" s="57" t="s">
        <v>95</v>
      </c>
      <c r="E45" s="57" t="s">
        <v>1</v>
      </c>
      <c r="F45" s="78" t="s">
        <v>8</v>
      </c>
      <c r="G45" s="57" t="s">
        <v>67</v>
      </c>
      <c r="H45" s="57" t="s">
        <v>71</v>
      </c>
      <c r="I45" s="58">
        <v>49</v>
      </c>
      <c r="J45" s="57"/>
      <c r="K45" s="80">
        <f t="shared" si="4"/>
        <v>245</v>
      </c>
      <c r="L45" s="60">
        <v>700</v>
      </c>
      <c r="O45" s="122">
        <f t="shared" si="5"/>
        <v>651</v>
      </c>
    </row>
    <row r="46" spans="1:15" ht="15" x14ac:dyDescent="0.25">
      <c r="A46" s="57">
        <v>18</v>
      </c>
      <c r="B46" s="57" t="s">
        <v>38</v>
      </c>
      <c r="C46" s="57" t="s">
        <v>514</v>
      </c>
      <c r="D46" s="57" t="s">
        <v>82</v>
      </c>
      <c r="E46" s="57" t="s">
        <v>161</v>
      </c>
      <c r="F46" s="82" t="s">
        <v>515</v>
      </c>
      <c r="G46" s="86" t="s">
        <v>67</v>
      </c>
      <c r="H46" s="86" t="s">
        <v>516</v>
      </c>
      <c r="I46" s="58">
        <v>78</v>
      </c>
      <c r="J46" s="57"/>
      <c r="K46" s="80">
        <f t="shared" si="4"/>
        <v>390</v>
      </c>
      <c r="L46" s="60">
        <v>500</v>
      </c>
      <c r="O46" s="122">
        <f t="shared" si="5"/>
        <v>422</v>
      </c>
    </row>
    <row r="47" spans="1:15" ht="15.75" x14ac:dyDescent="0.25">
      <c r="A47" s="75">
        <v>19</v>
      </c>
      <c r="B47" s="75" t="s">
        <v>38</v>
      </c>
      <c r="C47" s="75" t="s">
        <v>219</v>
      </c>
      <c r="D47" s="75" t="s">
        <v>99</v>
      </c>
      <c r="E47" s="75" t="s">
        <v>6</v>
      </c>
      <c r="F47" s="114" t="s">
        <v>517</v>
      </c>
      <c r="G47" s="75" t="s">
        <v>67</v>
      </c>
      <c r="H47" s="75" t="s">
        <v>518</v>
      </c>
      <c r="I47" s="76">
        <v>94</v>
      </c>
      <c r="J47" s="75"/>
      <c r="K47" s="115">
        <f t="shared" si="4"/>
        <v>470</v>
      </c>
      <c r="L47" s="116">
        <v>500</v>
      </c>
      <c r="N47" s="103"/>
      <c r="O47" s="122">
        <f t="shared" si="5"/>
        <v>406</v>
      </c>
    </row>
    <row r="48" spans="1:15" ht="15" x14ac:dyDescent="0.25">
      <c r="A48" s="57">
        <v>20</v>
      </c>
      <c r="B48" s="57" t="s">
        <v>168</v>
      </c>
      <c r="C48" s="57" t="s">
        <v>246</v>
      </c>
      <c r="D48" s="57" t="s">
        <v>167</v>
      </c>
      <c r="E48" s="57" t="s">
        <v>519</v>
      </c>
      <c r="F48" s="57" t="s">
        <v>520</v>
      </c>
      <c r="G48" s="57" t="s">
        <v>67</v>
      </c>
      <c r="H48" s="57" t="s">
        <v>521</v>
      </c>
      <c r="I48" s="58">
        <v>2</v>
      </c>
      <c r="J48" s="57"/>
      <c r="K48" s="80">
        <f t="shared" si="4"/>
        <v>10</v>
      </c>
      <c r="L48" s="60">
        <v>6</v>
      </c>
      <c r="O48" s="122">
        <f t="shared" si="5"/>
        <v>4</v>
      </c>
    </row>
    <row r="49" spans="1:15" ht="15.75" x14ac:dyDescent="0.25">
      <c r="A49" s="57">
        <v>21</v>
      </c>
      <c r="B49" s="57" t="s">
        <v>86</v>
      </c>
      <c r="C49" s="57" t="s">
        <v>143</v>
      </c>
      <c r="D49" s="57" t="s">
        <v>96</v>
      </c>
      <c r="E49" s="57" t="s">
        <v>94</v>
      </c>
      <c r="F49" s="78" t="s">
        <v>89</v>
      </c>
      <c r="G49" s="57" t="s">
        <v>67</v>
      </c>
      <c r="H49" s="85" t="s">
        <v>169</v>
      </c>
      <c r="I49" s="58">
        <v>1</v>
      </c>
      <c r="J49" s="57"/>
      <c r="K49" s="80">
        <f t="shared" si="4"/>
        <v>5</v>
      </c>
      <c r="L49" s="60">
        <v>10</v>
      </c>
      <c r="O49" s="122">
        <f t="shared" si="5"/>
        <v>9</v>
      </c>
    </row>
    <row r="50" spans="1:15" ht="15.75" x14ac:dyDescent="0.25">
      <c r="A50" s="57">
        <v>22</v>
      </c>
      <c r="B50" s="57" t="s">
        <v>11</v>
      </c>
      <c r="C50" s="57" t="s">
        <v>146</v>
      </c>
      <c r="D50" s="57" t="s">
        <v>157</v>
      </c>
      <c r="E50" s="57" t="s">
        <v>10</v>
      </c>
      <c r="F50" s="78" t="s">
        <v>91</v>
      </c>
      <c r="G50" s="57" t="s">
        <v>73</v>
      </c>
      <c r="H50" s="57" t="s">
        <v>104</v>
      </c>
      <c r="I50" s="58">
        <v>12</v>
      </c>
      <c r="J50" s="32"/>
      <c r="K50" s="80">
        <f t="shared" si="4"/>
        <v>60</v>
      </c>
      <c r="L50" s="60">
        <v>100</v>
      </c>
      <c r="O50" s="122">
        <f t="shared" si="5"/>
        <v>88</v>
      </c>
    </row>
    <row r="51" spans="1:15" ht="15.75" x14ac:dyDescent="0.25">
      <c r="A51" s="57">
        <v>23</v>
      </c>
      <c r="B51" s="57" t="s">
        <v>11</v>
      </c>
      <c r="C51" s="57" t="s">
        <v>522</v>
      </c>
      <c r="D51" s="57" t="s">
        <v>523</v>
      </c>
      <c r="E51" s="57" t="s">
        <v>9</v>
      </c>
      <c r="F51" s="78" t="s">
        <v>524</v>
      </c>
      <c r="G51" s="57" t="s">
        <v>73</v>
      </c>
      <c r="H51" s="57" t="s">
        <v>525</v>
      </c>
      <c r="I51" s="58">
        <v>6</v>
      </c>
      <c r="J51" s="57"/>
      <c r="K51" s="80">
        <f t="shared" si="4"/>
        <v>30</v>
      </c>
      <c r="L51" s="60">
        <v>10</v>
      </c>
      <c r="O51" s="122">
        <f t="shared" si="5"/>
        <v>4</v>
      </c>
    </row>
    <row r="52" spans="1:15" x14ac:dyDescent="0.3">
      <c r="A52" s="131">
        <v>24</v>
      </c>
      <c r="B52" s="120" t="s">
        <v>0</v>
      </c>
      <c r="C52" s="120" t="s">
        <v>153</v>
      </c>
      <c r="D52" s="120">
        <v>0</v>
      </c>
      <c r="E52" s="120"/>
      <c r="F52" s="132"/>
      <c r="G52" s="120"/>
      <c r="H52" s="120"/>
      <c r="I52" s="134">
        <v>2</v>
      </c>
      <c r="J52" s="120"/>
      <c r="K52" s="124">
        <f t="shared" si="4"/>
        <v>10</v>
      </c>
      <c r="L52" s="131"/>
    </row>
    <row r="63" spans="1:15" x14ac:dyDescent="0.3">
      <c r="C63" s="63"/>
      <c r="D63" s="65" t="s">
        <v>402</v>
      </c>
    </row>
    <row r="64" spans="1:15" x14ac:dyDescent="0.3">
      <c r="C64" s="119"/>
      <c r="D64" s="65" t="s">
        <v>403</v>
      </c>
    </row>
    <row r="65" spans="3:4" x14ac:dyDescent="0.3">
      <c r="C65" s="59"/>
      <c r="D65" s="65" t="s">
        <v>404</v>
      </c>
    </row>
    <row r="66" spans="3:4" x14ac:dyDescent="0.3">
      <c r="C66" s="105"/>
      <c r="D66" s="65" t="s">
        <v>422</v>
      </c>
    </row>
    <row r="2339" spans="2:2" x14ac:dyDescent="0.3">
      <c r="B2339" s="65" t="e">
        <f ca="1">Kodensatoren!#REF!=verketten2(A981:A999,";")</f>
        <v>#REF!</v>
      </c>
    </row>
  </sheetData>
  <autoFilter ref="A4:H43"/>
  <mergeCells count="1">
    <mergeCell ref="A1:M1"/>
  </mergeCells>
  <hyperlinks>
    <hyperlink ref="H24" r:id="rId1" display="http://www.mouser.de/Search/ProductDetail.aspx?R=MAL215099913E3virtualkey59420000virtualkey594-MAL215099913E3"/>
    <hyperlink ref="H11" r:id="rId2" display="http://www.digikey.de/scripts/DkSearch/dksus.dll?Detail&amp;itemSeq=192826729&amp;uq=635944126621324225"/>
    <hyperlink ref="H49" r:id="rId3" display="http://www.mouser.de/Search/ProductDetail.aspx?R=MAL215099913E3virtualkey59420000virtualkey594-MAL215099913E3"/>
    <hyperlink ref="H36" r:id="rId4" display="http://www.digikey.de/scripts/DkSearch/dksus.dll?Detail&amp;itemSeq=192826729&amp;uq=635944126621324225"/>
  </hyperlinks>
  <pageMargins left="0.7" right="0.7" top="0.75" bottom="0.75" header="0.3" footer="0.3"/>
  <pageSetup paperSize="9" scale="53" fitToHeight="0" orientation="landscape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L44"/>
  <sheetViews>
    <sheetView topLeftCell="A13" workbookViewId="0">
      <selection activeCell="L1" sqref="L1:L1048576"/>
    </sheetView>
  </sheetViews>
  <sheetFormatPr baseColWidth="10" defaultRowHeight="15" x14ac:dyDescent="0.25"/>
  <cols>
    <col min="1" max="1" width="4" style="16" bestFit="1" customWidth="1"/>
    <col min="2" max="2" width="12.85546875" style="1" bestFit="1" customWidth="1"/>
    <col min="3" max="3" width="30" style="2" bestFit="1" customWidth="1"/>
    <col min="4" max="4" width="20.7109375" style="1" bestFit="1" customWidth="1"/>
    <col min="5" max="5" width="14" style="1" bestFit="1" customWidth="1"/>
    <col min="6" max="6" width="17.7109375" style="1" hidden="1" customWidth="1"/>
    <col min="7" max="7" width="9.42578125" style="1" customWidth="1"/>
    <col min="8" max="9" width="0" style="16" hidden="1" customWidth="1"/>
    <col min="10" max="11" width="11.42578125" style="16"/>
    <col min="12" max="12" width="180.140625" style="12" customWidth="1"/>
  </cols>
  <sheetData>
    <row r="1" spans="1:12" x14ac:dyDescent="0.25">
      <c r="A1" s="162" t="s">
        <v>293</v>
      </c>
      <c r="B1" s="162"/>
      <c r="C1" s="163"/>
      <c r="D1" s="162"/>
      <c r="E1" s="162"/>
      <c r="F1" s="162"/>
      <c r="G1" s="162"/>
    </row>
    <row r="2" spans="1:12" ht="30" x14ac:dyDescent="0.25">
      <c r="A2" s="25" t="s">
        <v>34</v>
      </c>
      <c r="B2" s="3" t="s">
        <v>28</v>
      </c>
      <c r="C2" s="4" t="s">
        <v>29</v>
      </c>
      <c r="D2" s="3" t="s">
        <v>30</v>
      </c>
      <c r="E2" s="3" t="s">
        <v>31</v>
      </c>
      <c r="F2" s="3" t="s">
        <v>32</v>
      </c>
      <c r="G2" s="3" t="s">
        <v>69</v>
      </c>
      <c r="H2" s="6" t="s">
        <v>66</v>
      </c>
      <c r="I2" s="17"/>
      <c r="J2" s="17"/>
      <c r="K2" s="17"/>
      <c r="L2" s="6" t="s">
        <v>118</v>
      </c>
    </row>
    <row r="3" spans="1:12" x14ac:dyDescent="0.25">
      <c r="A3" s="25"/>
      <c r="B3" s="3"/>
      <c r="C3" s="4"/>
      <c r="D3" s="3"/>
      <c r="E3" s="3"/>
      <c r="F3" s="3"/>
      <c r="G3" s="3"/>
      <c r="H3" s="17"/>
      <c r="I3" s="17"/>
      <c r="J3" s="17"/>
      <c r="K3" s="17"/>
      <c r="L3" s="15"/>
    </row>
    <row r="4" spans="1:12" s="18" customFormat="1" ht="30" x14ac:dyDescent="0.25">
      <c r="A4" s="35">
        <v>1</v>
      </c>
      <c r="B4" s="31" t="s">
        <v>22</v>
      </c>
      <c r="C4" s="38" t="s">
        <v>153</v>
      </c>
      <c r="D4" s="30">
        <v>0</v>
      </c>
      <c r="E4" s="31"/>
      <c r="F4" s="31"/>
      <c r="G4" s="30">
        <v>70</v>
      </c>
      <c r="H4" s="31"/>
      <c r="I4" s="31"/>
      <c r="J4" s="31"/>
      <c r="K4" s="31"/>
      <c r="L4" s="39" t="s">
        <v>360</v>
      </c>
    </row>
    <row r="5" spans="1:12" s="18" customFormat="1" x14ac:dyDescent="0.25">
      <c r="A5" s="35">
        <v>2</v>
      </c>
      <c r="B5" s="31" t="s">
        <v>108</v>
      </c>
      <c r="C5" s="31" t="s">
        <v>264</v>
      </c>
      <c r="D5" s="30">
        <v>0</v>
      </c>
      <c r="E5" s="31"/>
      <c r="F5" s="31"/>
      <c r="G5" s="30">
        <v>3</v>
      </c>
      <c r="H5" s="31"/>
      <c r="I5" s="31"/>
      <c r="J5" s="31"/>
      <c r="K5" s="31"/>
      <c r="L5" s="39" t="s">
        <v>393</v>
      </c>
    </row>
    <row r="6" spans="1:12" s="18" customFormat="1" ht="60" x14ac:dyDescent="0.25">
      <c r="A6" s="35">
        <v>3</v>
      </c>
      <c r="B6" s="31" t="s">
        <v>22</v>
      </c>
      <c r="C6" s="38" t="s">
        <v>153</v>
      </c>
      <c r="D6" s="30">
        <v>0.5</v>
      </c>
      <c r="E6" s="30"/>
      <c r="F6" s="30"/>
      <c r="G6" s="30">
        <v>48</v>
      </c>
      <c r="H6" s="31"/>
      <c r="I6" s="31"/>
      <c r="J6" s="13"/>
      <c r="K6" s="13"/>
      <c r="L6" s="46" t="s">
        <v>361</v>
      </c>
    </row>
    <row r="7" spans="1:12" s="18" customFormat="1" x14ac:dyDescent="0.25">
      <c r="A7" s="35">
        <v>4</v>
      </c>
      <c r="B7" s="31" t="s">
        <v>268</v>
      </c>
      <c r="C7" s="31" t="s">
        <v>294</v>
      </c>
      <c r="D7" s="30">
        <v>22</v>
      </c>
      <c r="E7" s="31"/>
      <c r="F7" s="31"/>
      <c r="G7" s="30">
        <v>1</v>
      </c>
      <c r="H7" s="31"/>
      <c r="I7" s="31"/>
      <c r="J7" s="31"/>
      <c r="K7" s="31"/>
      <c r="L7" s="39" t="s">
        <v>271</v>
      </c>
    </row>
    <row r="8" spans="1:12" s="18" customFormat="1" x14ac:dyDescent="0.25">
      <c r="A8" s="35">
        <v>5</v>
      </c>
      <c r="B8" s="31" t="s">
        <v>22</v>
      </c>
      <c r="C8" s="38" t="s">
        <v>153</v>
      </c>
      <c r="D8" s="30">
        <v>24.9</v>
      </c>
      <c r="E8" s="30"/>
      <c r="F8" s="30"/>
      <c r="G8" s="30">
        <v>4</v>
      </c>
      <c r="H8" s="31"/>
      <c r="I8" s="31"/>
      <c r="J8" s="31"/>
      <c r="K8" s="31"/>
      <c r="L8" s="39" t="s">
        <v>362</v>
      </c>
    </row>
    <row r="9" spans="1:12" s="18" customFormat="1" x14ac:dyDescent="0.25">
      <c r="A9" s="35">
        <v>6</v>
      </c>
      <c r="B9" s="31" t="s">
        <v>22</v>
      </c>
      <c r="C9" s="38" t="s">
        <v>153</v>
      </c>
      <c r="D9" s="30">
        <v>33</v>
      </c>
      <c r="E9" s="31"/>
      <c r="F9" s="31"/>
      <c r="G9" s="30">
        <v>4</v>
      </c>
      <c r="H9" s="31"/>
      <c r="I9" s="31"/>
      <c r="J9" s="31"/>
      <c r="K9" s="31"/>
      <c r="L9" s="39" t="s">
        <v>363</v>
      </c>
    </row>
    <row r="10" spans="1:12" s="18" customFormat="1" x14ac:dyDescent="0.25">
      <c r="A10" s="35">
        <v>7</v>
      </c>
      <c r="B10" s="31" t="s">
        <v>108</v>
      </c>
      <c r="C10" s="31" t="s">
        <v>264</v>
      </c>
      <c r="D10" s="30">
        <v>51</v>
      </c>
      <c r="E10" s="30"/>
      <c r="F10" s="30"/>
      <c r="G10" s="30">
        <v>7</v>
      </c>
      <c r="H10" s="31"/>
      <c r="I10" s="31"/>
      <c r="J10" s="31"/>
      <c r="K10" s="31"/>
      <c r="L10" s="39" t="s">
        <v>364</v>
      </c>
    </row>
    <row r="11" spans="1:12" s="18" customFormat="1" x14ac:dyDescent="0.25">
      <c r="A11" s="35">
        <v>8</v>
      </c>
      <c r="B11" s="31" t="s">
        <v>22</v>
      </c>
      <c r="C11" s="38" t="s">
        <v>153</v>
      </c>
      <c r="D11" s="30">
        <v>75</v>
      </c>
      <c r="E11" s="30"/>
      <c r="F11" s="30"/>
      <c r="G11" s="30">
        <v>4</v>
      </c>
      <c r="H11" s="31"/>
      <c r="I11" s="31"/>
      <c r="J11" s="31"/>
      <c r="K11" s="31"/>
      <c r="L11" s="39" t="s">
        <v>365</v>
      </c>
    </row>
    <row r="12" spans="1:12" s="18" customFormat="1" ht="30" x14ac:dyDescent="0.25">
      <c r="A12" s="35">
        <v>9</v>
      </c>
      <c r="B12" s="31" t="s">
        <v>22</v>
      </c>
      <c r="C12" s="38" t="s">
        <v>153</v>
      </c>
      <c r="D12" s="30">
        <v>100</v>
      </c>
      <c r="E12" s="31"/>
      <c r="F12" s="31"/>
      <c r="G12" s="30">
        <v>42</v>
      </c>
      <c r="H12" s="31"/>
      <c r="I12" s="31"/>
      <c r="J12" s="31"/>
      <c r="K12" s="31"/>
      <c r="L12" s="39" t="s">
        <v>396</v>
      </c>
    </row>
    <row r="13" spans="1:12" s="18" customFormat="1" x14ac:dyDescent="0.25">
      <c r="A13" s="35">
        <v>10</v>
      </c>
      <c r="B13" s="31" t="s">
        <v>268</v>
      </c>
      <c r="C13" s="31" t="s">
        <v>294</v>
      </c>
      <c r="D13" s="30">
        <v>100</v>
      </c>
      <c r="E13" s="31"/>
      <c r="F13" s="31"/>
      <c r="G13" s="30">
        <v>2</v>
      </c>
      <c r="H13" s="31"/>
      <c r="I13" s="31"/>
      <c r="J13" s="31"/>
      <c r="K13" s="31"/>
      <c r="L13" s="39" t="s">
        <v>295</v>
      </c>
    </row>
    <row r="14" spans="1:12" s="18" customFormat="1" x14ac:dyDescent="0.25">
      <c r="A14" s="35">
        <v>12</v>
      </c>
      <c r="B14" s="31" t="s">
        <v>376</v>
      </c>
      <c r="C14" s="31" t="s">
        <v>298</v>
      </c>
      <c r="D14" s="30">
        <v>140</v>
      </c>
      <c r="E14" s="30"/>
      <c r="F14" s="30"/>
      <c r="G14" s="30">
        <v>2</v>
      </c>
      <c r="H14" s="31"/>
      <c r="I14" s="31"/>
      <c r="J14" s="31"/>
      <c r="K14" s="31"/>
      <c r="L14" s="39" t="s">
        <v>299</v>
      </c>
    </row>
    <row r="15" spans="1:12" s="18" customFormat="1" x14ac:dyDescent="0.25">
      <c r="A15" s="35">
        <v>13</v>
      </c>
      <c r="B15" s="31" t="s">
        <v>108</v>
      </c>
      <c r="C15" s="31" t="s">
        <v>264</v>
      </c>
      <c r="D15" s="30">
        <v>162</v>
      </c>
      <c r="E15" s="30"/>
      <c r="F15" s="30"/>
      <c r="G15" s="43">
        <v>2</v>
      </c>
      <c r="H15" s="31"/>
      <c r="I15" s="31"/>
      <c r="J15" s="26"/>
      <c r="K15" s="26"/>
      <c r="L15" s="47" t="s">
        <v>301</v>
      </c>
    </row>
    <row r="16" spans="1:12" s="18" customFormat="1" x14ac:dyDescent="0.25">
      <c r="A16" s="35">
        <v>14</v>
      </c>
      <c r="B16" s="31" t="s">
        <v>22</v>
      </c>
      <c r="C16" s="38" t="s">
        <v>153</v>
      </c>
      <c r="D16" s="30">
        <v>200</v>
      </c>
      <c r="E16" s="31"/>
      <c r="F16" s="31"/>
      <c r="G16" s="30">
        <v>4</v>
      </c>
      <c r="H16" s="31"/>
      <c r="I16" s="31"/>
      <c r="J16" s="31"/>
      <c r="K16" s="31"/>
      <c r="L16" s="39" t="s">
        <v>366</v>
      </c>
    </row>
    <row r="17" spans="1:12" s="18" customFormat="1" x14ac:dyDescent="0.25">
      <c r="A17" s="35">
        <v>15</v>
      </c>
      <c r="B17" s="31" t="s">
        <v>22</v>
      </c>
      <c r="C17" s="38" t="s">
        <v>153</v>
      </c>
      <c r="D17" s="30">
        <v>240</v>
      </c>
      <c r="E17" s="30"/>
      <c r="F17" s="30"/>
      <c r="G17" s="30">
        <v>16</v>
      </c>
      <c r="H17" s="31"/>
      <c r="I17" s="31"/>
      <c r="J17" s="31"/>
      <c r="K17" s="31"/>
      <c r="L17" s="39" t="s">
        <v>367</v>
      </c>
    </row>
    <row r="18" spans="1:12" s="18" customFormat="1" x14ac:dyDescent="0.25">
      <c r="A18" s="35">
        <v>16</v>
      </c>
      <c r="B18" s="31" t="s">
        <v>22</v>
      </c>
      <c r="C18" s="38" t="s">
        <v>153</v>
      </c>
      <c r="D18" s="30">
        <v>261</v>
      </c>
      <c r="E18" s="30"/>
      <c r="F18" s="30"/>
      <c r="G18" s="30">
        <v>4</v>
      </c>
      <c r="H18" s="31"/>
      <c r="I18" s="31"/>
      <c r="J18" s="31"/>
      <c r="K18" s="31"/>
      <c r="L18" s="39" t="s">
        <v>368</v>
      </c>
    </row>
    <row r="19" spans="1:12" s="18" customFormat="1" x14ac:dyDescent="0.25">
      <c r="A19" s="35">
        <v>17</v>
      </c>
      <c r="B19" s="31" t="s">
        <v>22</v>
      </c>
      <c r="C19" s="38" t="s">
        <v>153</v>
      </c>
      <c r="D19" s="30">
        <v>330</v>
      </c>
      <c r="E19" s="31"/>
      <c r="F19" s="31"/>
      <c r="G19" s="30">
        <v>11</v>
      </c>
      <c r="H19" s="31"/>
      <c r="I19" s="31"/>
      <c r="J19" s="31"/>
      <c r="K19" s="31"/>
      <c r="L19" s="39" t="s">
        <v>369</v>
      </c>
    </row>
    <row r="20" spans="1:12" s="18" customFormat="1" x14ac:dyDescent="0.25">
      <c r="A20" s="35">
        <v>19</v>
      </c>
      <c r="B20" s="31" t="s">
        <v>108</v>
      </c>
      <c r="C20" s="31" t="s">
        <v>264</v>
      </c>
      <c r="D20" s="30">
        <v>470</v>
      </c>
      <c r="E20" s="31"/>
      <c r="F20" s="31"/>
      <c r="G20" s="30">
        <v>1</v>
      </c>
      <c r="H20" s="31"/>
      <c r="I20" s="31"/>
      <c r="J20" s="31"/>
      <c r="K20" s="31"/>
      <c r="L20" s="39" t="s">
        <v>267</v>
      </c>
    </row>
    <row r="21" spans="1:12" s="18" customFormat="1" x14ac:dyDescent="0.25">
      <c r="A21" s="35">
        <v>20</v>
      </c>
      <c r="B21" s="31" t="s">
        <v>22</v>
      </c>
      <c r="C21" s="38" t="s">
        <v>153</v>
      </c>
      <c r="D21" s="30" t="s">
        <v>260</v>
      </c>
      <c r="E21" s="31"/>
      <c r="F21" s="31"/>
      <c r="G21" s="30">
        <v>29</v>
      </c>
      <c r="H21" s="31"/>
      <c r="I21" s="31"/>
      <c r="J21" s="31"/>
      <c r="K21" s="31"/>
      <c r="L21" s="39" t="s">
        <v>398</v>
      </c>
    </row>
    <row r="22" spans="1:12" s="18" customFormat="1" x14ac:dyDescent="0.25">
      <c r="A22" s="35">
        <v>21</v>
      </c>
      <c r="B22" s="31" t="s">
        <v>108</v>
      </c>
      <c r="C22" s="31" t="s">
        <v>264</v>
      </c>
      <c r="D22" s="30" t="s">
        <v>265</v>
      </c>
      <c r="E22" s="31"/>
      <c r="F22" s="31"/>
      <c r="G22" s="30">
        <v>1</v>
      </c>
      <c r="H22" s="31"/>
      <c r="I22" s="31"/>
      <c r="J22" s="31"/>
      <c r="K22" s="31"/>
      <c r="L22" s="39" t="s">
        <v>263</v>
      </c>
    </row>
    <row r="23" spans="1:12" s="18" customFormat="1" x14ac:dyDescent="0.25">
      <c r="A23" s="35">
        <v>22</v>
      </c>
      <c r="B23" s="31" t="s">
        <v>108</v>
      </c>
      <c r="C23" s="44" t="s">
        <v>264</v>
      </c>
      <c r="D23" s="19" t="s">
        <v>303</v>
      </c>
      <c r="E23" s="31"/>
      <c r="F23" s="31"/>
      <c r="G23" s="30">
        <v>2</v>
      </c>
      <c r="H23" s="31"/>
      <c r="I23" s="31"/>
      <c r="J23" s="31"/>
      <c r="K23" s="31"/>
      <c r="L23" s="39" t="s">
        <v>392</v>
      </c>
    </row>
    <row r="24" spans="1:12" s="18" customFormat="1" x14ac:dyDescent="0.25">
      <c r="A24" s="35">
        <v>23</v>
      </c>
      <c r="B24" s="31" t="s">
        <v>22</v>
      </c>
      <c r="C24" s="38" t="s">
        <v>153</v>
      </c>
      <c r="D24" s="30" t="s">
        <v>275</v>
      </c>
      <c r="E24" s="30"/>
      <c r="F24" s="30"/>
      <c r="G24" s="30">
        <v>1</v>
      </c>
      <c r="H24" s="31"/>
      <c r="I24" s="31"/>
      <c r="J24" s="31"/>
      <c r="K24" s="31"/>
      <c r="L24" s="39" t="s">
        <v>274</v>
      </c>
    </row>
    <row r="25" spans="1:12" s="18" customFormat="1" x14ac:dyDescent="0.25">
      <c r="A25" s="35">
        <v>24</v>
      </c>
      <c r="B25" s="31" t="s">
        <v>22</v>
      </c>
      <c r="C25" s="38" t="s">
        <v>153</v>
      </c>
      <c r="D25" s="30" t="s">
        <v>372</v>
      </c>
      <c r="E25" s="30"/>
      <c r="F25" s="30"/>
      <c r="G25" s="30">
        <v>5</v>
      </c>
      <c r="H25" s="31"/>
      <c r="I25" s="31"/>
      <c r="J25" s="31"/>
      <c r="K25" s="31"/>
      <c r="L25" s="39" t="s">
        <v>373</v>
      </c>
    </row>
    <row r="26" spans="1:12" s="18" customFormat="1" x14ac:dyDescent="0.25">
      <c r="A26" s="35">
        <v>25</v>
      </c>
      <c r="B26" s="31" t="s">
        <v>22</v>
      </c>
      <c r="C26" s="38" t="s">
        <v>153</v>
      </c>
      <c r="D26" s="30" t="s">
        <v>276</v>
      </c>
      <c r="E26" s="30"/>
      <c r="F26" s="30"/>
      <c r="G26" s="30">
        <v>8</v>
      </c>
      <c r="H26" s="31"/>
      <c r="I26" s="31"/>
      <c r="J26" s="31"/>
      <c r="K26" s="31"/>
      <c r="L26" s="39" t="s">
        <v>371</v>
      </c>
    </row>
    <row r="27" spans="1:12" s="18" customFormat="1" x14ac:dyDescent="0.25">
      <c r="A27" s="35">
        <v>26</v>
      </c>
      <c r="B27" s="31" t="s">
        <v>22</v>
      </c>
      <c r="C27" s="38" t="s">
        <v>153</v>
      </c>
      <c r="D27" s="30" t="s">
        <v>273</v>
      </c>
      <c r="E27" s="31"/>
      <c r="F27" s="31"/>
      <c r="G27" s="30">
        <v>1</v>
      </c>
      <c r="H27" s="31"/>
      <c r="I27" s="31"/>
      <c r="J27" s="31"/>
      <c r="K27" s="31"/>
      <c r="L27" s="39" t="s">
        <v>272</v>
      </c>
    </row>
    <row r="28" spans="1:12" s="18" customFormat="1" x14ac:dyDescent="0.25">
      <c r="A28" s="35">
        <v>27</v>
      </c>
      <c r="B28" s="31" t="s">
        <v>108</v>
      </c>
      <c r="C28" s="31" t="s">
        <v>264</v>
      </c>
      <c r="D28" s="30" t="s">
        <v>302</v>
      </c>
      <c r="E28" s="30"/>
      <c r="F28" s="30"/>
      <c r="G28" s="30">
        <v>10</v>
      </c>
      <c r="H28" s="31"/>
      <c r="I28" s="31"/>
      <c r="J28" s="31"/>
      <c r="K28" s="31"/>
      <c r="L28" s="39" t="s">
        <v>375</v>
      </c>
    </row>
    <row r="29" spans="1:12" s="18" customFormat="1" x14ac:dyDescent="0.25">
      <c r="A29" s="35">
        <v>28</v>
      </c>
      <c r="B29" s="31" t="s">
        <v>108</v>
      </c>
      <c r="C29" s="44" t="s">
        <v>264</v>
      </c>
      <c r="D29" s="30" t="s">
        <v>259</v>
      </c>
      <c r="E29" s="30"/>
      <c r="F29" s="30"/>
      <c r="G29" s="30">
        <v>1</v>
      </c>
      <c r="H29" s="31"/>
      <c r="I29" s="31"/>
      <c r="J29" s="31"/>
      <c r="K29" s="31"/>
      <c r="L29" s="39" t="s">
        <v>266</v>
      </c>
    </row>
    <row r="30" spans="1:12" s="18" customFormat="1" ht="75" x14ac:dyDescent="0.25">
      <c r="A30" s="35">
        <v>29</v>
      </c>
      <c r="B30" s="31" t="s">
        <v>22</v>
      </c>
      <c r="C30" s="38" t="s">
        <v>153</v>
      </c>
      <c r="D30" s="30" t="s">
        <v>259</v>
      </c>
      <c r="E30" s="30"/>
      <c r="F30" s="30"/>
      <c r="G30" s="30">
        <v>89</v>
      </c>
      <c r="H30" s="31"/>
      <c r="I30" s="31"/>
      <c r="J30" s="31"/>
      <c r="K30" s="31"/>
      <c r="L30" s="39" t="s">
        <v>379</v>
      </c>
    </row>
    <row r="31" spans="1:12" s="18" customFormat="1" x14ac:dyDescent="0.25">
      <c r="A31" s="35">
        <v>30</v>
      </c>
      <c r="B31" s="31" t="s">
        <v>22</v>
      </c>
      <c r="C31" s="38" t="s">
        <v>153</v>
      </c>
      <c r="D31" s="30" t="s">
        <v>261</v>
      </c>
      <c r="E31" s="30"/>
      <c r="F31" s="30"/>
      <c r="G31" s="30">
        <v>5</v>
      </c>
      <c r="H31" s="31"/>
      <c r="I31" s="31"/>
      <c r="J31" s="31"/>
      <c r="K31" s="31"/>
      <c r="L31" s="39" t="s">
        <v>378</v>
      </c>
    </row>
    <row r="32" spans="1:12" s="18" customFormat="1" x14ac:dyDescent="0.25">
      <c r="A32" s="35">
        <v>31</v>
      </c>
      <c r="B32" s="31" t="s">
        <v>22</v>
      </c>
      <c r="C32" s="38" t="s">
        <v>153</v>
      </c>
      <c r="D32" s="30" t="s">
        <v>262</v>
      </c>
      <c r="E32" s="31"/>
      <c r="F32" s="31"/>
      <c r="G32" s="30">
        <v>13</v>
      </c>
      <c r="H32" s="31"/>
      <c r="I32" s="31"/>
      <c r="J32" s="31"/>
      <c r="K32" s="31"/>
      <c r="L32" s="39" t="s">
        <v>377</v>
      </c>
    </row>
    <row r="33" spans="1:12" s="18" customFormat="1" x14ac:dyDescent="0.25">
      <c r="A33" s="35">
        <v>32</v>
      </c>
      <c r="B33" s="31" t="s">
        <v>22</v>
      </c>
      <c r="C33" s="38" t="s">
        <v>153</v>
      </c>
      <c r="D33" s="30" t="s">
        <v>258</v>
      </c>
      <c r="E33" s="31"/>
      <c r="F33" s="31"/>
      <c r="G33" s="30">
        <v>29</v>
      </c>
      <c r="H33" s="31"/>
      <c r="I33" s="31"/>
      <c r="J33" s="31"/>
      <c r="K33" s="31"/>
      <c r="L33" s="39" t="s">
        <v>370</v>
      </c>
    </row>
    <row r="34" spans="1:12" s="18" customFormat="1" x14ac:dyDescent="0.25">
      <c r="A34" s="35">
        <v>33</v>
      </c>
      <c r="B34" s="31" t="s">
        <v>108</v>
      </c>
      <c r="C34" s="31" t="s">
        <v>264</v>
      </c>
      <c r="D34" s="30" t="s">
        <v>258</v>
      </c>
      <c r="E34" s="31"/>
      <c r="F34" s="31"/>
      <c r="G34" s="30">
        <v>13</v>
      </c>
      <c r="H34" s="31"/>
      <c r="I34" s="31"/>
      <c r="J34" s="31"/>
      <c r="K34" s="31"/>
      <c r="L34" s="39" t="s">
        <v>374</v>
      </c>
    </row>
    <row r="35" spans="1:12" s="18" customFormat="1" x14ac:dyDescent="0.25">
      <c r="A35" s="35">
        <v>34</v>
      </c>
      <c r="B35" s="31" t="s">
        <v>22</v>
      </c>
      <c r="C35" s="38" t="s">
        <v>153</v>
      </c>
      <c r="D35" s="30" t="s">
        <v>277</v>
      </c>
      <c r="E35" s="30"/>
      <c r="F35" s="30"/>
      <c r="G35" s="30">
        <v>2</v>
      </c>
      <c r="H35" s="31"/>
      <c r="I35" s="31"/>
      <c r="J35" s="31"/>
      <c r="K35" s="31"/>
      <c r="L35" s="39" t="s">
        <v>300</v>
      </c>
    </row>
    <row r="36" spans="1:12" s="18" customFormat="1" x14ac:dyDescent="0.25">
      <c r="A36" s="35">
        <v>35</v>
      </c>
      <c r="B36" s="31" t="s">
        <v>270</v>
      </c>
      <c r="C36" s="31" t="s">
        <v>296</v>
      </c>
      <c r="D36" s="30" t="s">
        <v>269</v>
      </c>
      <c r="E36" s="31"/>
      <c r="F36" s="31"/>
      <c r="G36" s="30">
        <v>2</v>
      </c>
      <c r="H36" s="31"/>
      <c r="I36" s="31"/>
      <c r="J36" s="31"/>
      <c r="K36" s="31"/>
      <c r="L36" s="39" t="s">
        <v>297</v>
      </c>
    </row>
    <row r="38" spans="1:12" x14ac:dyDescent="0.25">
      <c r="G38" s="1">
        <f>SUM(G4:G37)</f>
        <v>436</v>
      </c>
      <c r="H38" s="26"/>
      <c r="I38" s="27"/>
      <c r="J38" s="45"/>
      <c r="K38" s="45"/>
      <c r="L38" s="24"/>
    </row>
    <row r="42" spans="1:12" x14ac:dyDescent="0.25">
      <c r="C42" s="29"/>
      <c r="D42" s="1" t="s">
        <v>402</v>
      </c>
    </row>
    <row r="43" spans="1:12" x14ac:dyDescent="0.25">
      <c r="C43" s="36"/>
      <c r="D43" s="1" t="s">
        <v>403</v>
      </c>
    </row>
    <row r="44" spans="1:12" x14ac:dyDescent="0.25">
      <c r="C44" s="34"/>
      <c r="D44" s="1" t="s">
        <v>404</v>
      </c>
    </row>
  </sheetData>
  <sortState ref="B4:L41">
    <sortCondition ref="D4:D41"/>
    <sortCondition ref="B4:B41"/>
  </sortState>
  <mergeCells count="1">
    <mergeCell ref="A1:G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BPG55"/>
  <sheetViews>
    <sheetView topLeftCell="C13" zoomScaleNormal="100" workbookViewId="0">
      <selection activeCell="O7" sqref="O7:P7"/>
    </sheetView>
  </sheetViews>
  <sheetFormatPr baseColWidth="10" defaultRowHeight="15" x14ac:dyDescent="0.25"/>
  <cols>
    <col min="1" max="1" width="3.42578125" style="16" bestFit="1" customWidth="1"/>
    <col min="2" max="2" width="29" style="65" bestFit="1" customWidth="1"/>
    <col min="3" max="3" width="39.42578125" style="65" bestFit="1" customWidth="1"/>
    <col min="4" max="4" width="22.42578125" style="65" bestFit="1" customWidth="1"/>
    <col min="5" max="5" width="17.140625" style="65" bestFit="1" customWidth="1"/>
    <col min="6" max="6" width="21" style="65" bestFit="1" customWidth="1"/>
    <col min="7" max="7" width="12.7109375" style="65" bestFit="1" customWidth="1"/>
    <col min="8" max="8" width="26.42578125" style="65" bestFit="1" customWidth="1"/>
    <col min="9" max="9" width="9.140625" style="65" customWidth="1"/>
    <col min="10" max="10" width="7.140625" style="65" bestFit="1" customWidth="1"/>
    <col min="11" max="11" width="7.140625" style="146" customWidth="1"/>
    <col min="12" max="14" width="14.140625" style="146" customWidth="1"/>
    <col min="15" max="16" width="11.42578125" style="103"/>
    <col min="17" max="1775" width="11.42578125" style="18"/>
  </cols>
  <sheetData>
    <row r="1" spans="1:1775" x14ac:dyDescent="0.25">
      <c r="A1" s="164" t="s">
        <v>304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87"/>
      <c r="M1" s="87"/>
      <c r="N1" s="87"/>
    </row>
    <row r="2" spans="1:1775" ht="30" x14ac:dyDescent="0.25">
      <c r="A2" s="25" t="s">
        <v>34</v>
      </c>
      <c r="B2" s="89" t="s">
        <v>28</v>
      </c>
      <c r="C2" s="89" t="s">
        <v>29</v>
      </c>
      <c r="D2" s="89" t="s">
        <v>30</v>
      </c>
      <c r="E2" s="89" t="s">
        <v>31</v>
      </c>
      <c r="F2" s="89" t="s">
        <v>32</v>
      </c>
      <c r="G2" s="89" t="s">
        <v>64</v>
      </c>
      <c r="H2" s="90" t="s">
        <v>65</v>
      </c>
      <c r="I2" s="89" t="s">
        <v>69</v>
      </c>
      <c r="J2" s="90" t="s">
        <v>411</v>
      </c>
      <c r="K2" s="138" t="s">
        <v>408</v>
      </c>
      <c r="L2" s="138" t="s">
        <v>410</v>
      </c>
      <c r="M2" s="138" t="s">
        <v>415</v>
      </c>
      <c r="N2" s="138" t="s">
        <v>530</v>
      </c>
      <c r="O2" s="147" t="s">
        <v>526</v>
      </c>
    </row>
    <row r="3" spans="1:1775" s="22" customFormat="1" x14ac:dyDescent="0.25">
      <c r="A3" s="33">
        <v>1</v>
      </c>
      <c r="B3" s="57" t="s">
        <v>280</v>
      </c>
      <c r="C3" s="57" t="s">
        <v>305</v>
      </c>
      <c r="D3" s="57" t="s">
        <v>279</v>
      </c>
      <c r="E3" s="57" t="s">
        <v>306</v>
      </c>
      <c r="F3" s="57" t="s">
        <v>307</v>
      </c>
      <c r="G3" s="57"/>
      <c r="H3" s="57"/>
      <c r="I3" s="135">
        <v>20</v>
      </c>
      <c r="J3" s="58">
        <f>I3*10</f>
        <v>200</v>
      </c>
      <c r="K3" s="139">
        <v>19</v>
      </c>
      <c r="L3" s="139">
        <f t="shared" ref="L3:L22" si="0">(J3*K3)</f>
        <v>3800</v>
      </c>
      <c r="M3" s="139"/>
      <c r="N3" s="135"/>
      <c r="O3" s="103"/>
      <c r="P3" s="103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  <c r="AOR3" s="18"/>
      <c r="AOS3" s="18"/>
      <c r="AOT3" s="18"/>
      <c r="AOU3" s="18"/>
      <c r="AOV3" s="18"/>
      <c r="AOW3" s="18"/>
      <c r="AOX3" s="18"/>
      <c r="AOY3" s="18"/>
      <c r="AOZ3" s="18"/>
      <c r="APA3" s="18"/>
      <c r="APB3" s="18"/>
      <c r="APC3" s="18"/>
      <c r="APD3" s="18"/>
      <c r="APE3" s="18"/>
      <c r="APF3" s="18"/>
      <c r="APG3" s="18"/>
      <c r="APH3" s="18"/>
      <c r="API3" s="18"/>
      <c r="APJ3" s="18"/>
      <c r="APK3" s="18"/>
      <c r="APL3" s="18"/>
      <c r="APM3" s="18"/>
      <c r="APN3" s="18"/>
      <c r="APO3" s="18"/>
      <c r="APP3" s="18"/>
      <c r="APQ3" s="18"/>
      <c r="APR3" s="18"/>
      <c r="APS3" s="18"/>
      <c r="APT3" s="18"/>
      <c r="APU3" s="18"/>
      <c r="APV3" s="18"/>
      <c r="APW3" s="18"/>
      <c r="APX3" s="18"/>
      <c r="APY3" s="18"/>
      <c r="APZ3" s="18"/>
      <c r="AQA3" s="18"/>
      <c r="AQB3" s="18"/>
      <c r="AQC3" s="18"/>
      <c r="AQD3" s="18"/>
      <c r="AQE3" s="18"/>
      <c r="AQF3" s="18"/>
      <c r="AQG3" s="18"/>
      <c r="AQH3" s="18"/>
      <c r="AQI3" s="18"/>
      <c r="AQJ3" s="18"/>
      <c r="AQK3" s="18"/>
      <c r="AQL3" s="18"/>
      <c r="AQM3" s="18"/>
      <c r="AQN3" s="18"/>
      <c r="AQO3" s="18"/>
      <c r="AQP3" s="18"/>
      <c r="AQQ3" s="18"/>
      <c r="AQR3" s="18"/>
      <c r="AQS3" s="18"/>
      <c r="AQT3" s="18"/>
      <c r="AQU3" s="18"/>
      <c r="AQV3" s="18"/>
      <c r="AQW3" s="18"/>
      <c r="AQX3" s="18"/>
      <c r="AQY3" s="18"/>
      <c r="AQZ3" s="18"/>
      <c r="ARA3" s="18"/>
      <c r="ARB3" s="18"/>
      <c r="ARC3" s="18"/>
      <c r="ARD3" s="18"/>
      <c r="ARE3" s="18"/>
      <c r="ARF3" s="18"/>
      <c r="ARG3" s="18"/>
      <c r="ARH3" s="18"/>
      <c r="ARI3" s="18"/>
      <c r="ARJ3" s="18"/>
      <c r="ARK3" s="18"/>
      <c r="ARL3" s="18"/>
      <c r="ARM3" s="18"/>
      <c r="ARN3" s="18"/>
      <c r="ARO3" s="18"/>
      <c r="ARP3" s="18"/>
      <c r="ARQ3" s="18"/>
      <c r="ARR3" s="18"/>
      <c r="ARS3" s="18"/>
      <c r="ART3" s="18"/>
      <c r="ARU3" s="18"/>
      <c r="ARV3" s="18"/>
      <c r="ARW3" s="18"/>
      <c r="ARX3" s="18"/>
      <c r="ARY3" s="18"/>
      <c r="ARZ3" s="18"/>
      <c r="ASA3" s="18"/>
      <c r="ASB3" s="18"/>
      <c r="ASC3" s="18"/>
      <c r="ASD3" s="18"/>
      <c r="ASE3" s="18"/>
      <c r="ASF3" s="18"/>
      <c r="ASG3" s="18"/>
      <c r="ASH3" s="18"/>
      <c r="ASI3" s="18"/>
      <c r="ASJ3" s="18"/>
      <c r="ASK3" s="18"/>
      <c r="ASL3" s="18"/>
      <c r="ASM3" s="18"/>
      <c r="ASN3" s="18"/>
      <c r="ASO3" s="18"/>
      <c r="ASP3" s="18"/>
      <c r="ASQ3" s="18"/>
      <c r="ASR3" s="18"/>
      <c r="ASS3" s="18"/>
      <c r="AST3" s="18"/>
      <c r="ASU3" s="18"/>
      <c r="ASV3" s="18"/>
      <c r="ASW3" s="18"/>
      <c r="ASX3" s="18"/>
      <c r="ASY3" s="18"/>
      <c r="ASZ3" s="18"/>
      <c r="ATA3" s="18"/>
      <c r="ATB3" s="18"/>
      <c r="ATC3" s="18"/>
      <c r="ATD3" s="18"/>
      <c r="ATE3" s="18"/>
      <c r="ATF3" s="18"/>
      <c r="ATG3" s="18"/>
      <c r="ATH3" s="18"/>
      <c r="ATI3" s="18"/>
      <c r="ATJ3" s="18"/>
      <c r="ATK3" s="18"/>
      <c r="ATL3" s="18"/>
      <c r="ATM3" s="18"/>
      <c r="ATN3" s="18"/>
      <c r="ATO3" s="18"/>
      <c r="ATP3" s="18"/>
      <c r="ATQ3" s="18"/>
      <c r="ATR3" s="18"/>
      <c r="ATS3" s="18"/>
      <c r="ATT3" s="18"/>
      <c r="ATU3" s="18"/>
      <c r="ATV3" s="18"/>
      <c r="ATW3" s="18"/>
      <c r="ATX3" s="18"/>
      <c r="ATY3" s="18"/>
      <c r="ATZ3" s="18"/>
      <c r="AUA3" s="18"/>
      <c r="AUB3" s="18"/>
      <c r="AUC3" s="18"/>
      <c r="AUD3" s="18"/>
      <c r="AUE3" s="18"/>
      <c r="AUF3" s="18"/>
      <c r="AUG3" s="18"/>
      <c r="AUH3" s="18"/>
      <c r="AUI3" s="18"/>
      <c r="AUJ3" s="18"/>
      <c r="AUK3" s="18"/>
      <c r="AUL3" s="18"/>
      <c r="AUM3" s="18"/>
      <c r="AUN3" s="18"/>
      <c r="AUO3" s="18"/>
      <c r="AUP3" s="18"/>
      <c r="AUQ3" s="18"/>
      <c r="AUR3" s="18"/>
      <c r="AUS3" s="18"/>
      <c r="AUT3" s="18"/>
      <c r="AUU3" s="18"/>
      <c r="AUV3" s="18"/>
      <c r="AUW3" s="18"/>
      <c r="AUX3" s="18"/>
      <c r="AUY3" s="18"/>
      <c r="AUZ3" s="18"/>
      <c r="AVA3" s="18"/>
      <c r="AVB3" s="18"/>
      <c r="AVC3" s="18"/>
      <c r="AVD3" s="18"/>
      <c r="AVE3" s="18"/>
      <c r="AVF3" s="18"/>
      <c r="AVG3" s="18"/>
      <c r="AVH3" s="18"/>
      <c r="AVI3" s="18"/>
      <c r="AVJ3" s="18"/>
      <c r="AVK3" s="18"/>
      <c r="AVL3" s="18"/>
      <c r="AVM3" s="18"/>
      <c r="AVN3" s="18"/>
      <c r="AVO3" s="18"/>
      <c r="AVP3" s="18"/>
      <c r="AVQ3" s="18"/>
      <c r="AVR3" s="18"/>
      <c r="AVS3" s="18"/>
      <c r="AVT3" s="18"/>
      <c r="AVU3" s="18"/>
      <c r="AVV3" s="18"/>
      <c r="AVW3" s="18"/>
      <c r="AVX3" s="18"/>
      <c r="AVY3" s="18"/>
      <c r="AVZ3" s="18"/>
      <c r="AWA3" s="18"/>
      <c r="AWB3" s="18"/>
      <c r="AWC3" s="18"/>
      <c r="AWD3" s="18"/>
      <c r="AWE3" s="18"/>
      <c r="AWF3" s="18"/>
      <c r="AWG3" s="18"/>
      <c r="AWH3" s="18"/>
      <c r="AWI3" s="18"/>
      <c r="AWJ3" s="18"/>
      <c r="AWK3" s="18"/>
      <c r="AWL3" s="18"/>
      <c r="AWM3" s="18"/>
      <c r="AWN3" s="18"/>
      <c r="AWO3" s="18"/>
      <c r="AWP3" s="18"/>
      <c r="AWQ3" s="18"/>
      <c r="AWR3" s="18"/>
      <c r="AWS3" s="18"/>
      <c r="AWT3" s="18"/>
      <c r="AWU3" s="18"/>
      <c r="AWV3" s="18"/>
      <c r="AWW3" s="18"/>
      <c r="AWX3" s="18"/>
      <c r="AWY3" s="18"/>
      <c r="AWZ3" s="18"/>
      <c r="AXA3" s="18"/>
      <c r="AXB3" s="18"/>
      <c r="AXC3" s="18"/>
      <c r="AXD3" s="18"/>
      <c r="AXE3" s="18"/>
      <c r="AXF3" s="18"/>
      <c r="AXG3" s="18"/>
      <c r="AXH3" s="18"/>
      <c r="AXI3" s="18"/>
      <c r="AXJ3" s="18"/>
      <c r="AXK3" s="18"/>
      <c r="AXL3" s="18"/>
      <c r="AXM3" s="18"/>
      <c r="AXN3" s="18"/>
      <c r="AXO3" s="18"/>
      <c r="AXP3" s="18"/>
      <c r="AXQ3" s="18"/>
      <c r="AXR3" s="18"/>
      <c r="AXS3" s="18"/>
      <c r="AXT3" s="18"/>
      <c r="AXU3" s="18"/>
      <c r="AXV3" s="18"/>
      <c r="AXW3" s="18"/>
      <c r="AXX3" s="18"/>
      <c r="AXY3" s="18"/>
      <c r="AXZ3" s="18"/>
      <c r="AYA3" s="18"/>
      <c r="AYB3" s="18"/>
      <c r="AYC3" s="18"/>
      <c r="AYD3" s="18"/>
      <c r="AYE3" s="18"/>
      <c r="AYF3" s="18"/>
      <c r="AYG3" s="18"/>
      <c r="AYH3" s="18"/>
      <c r="AYI3" s="18"/>
      <c r="AYJ3" s="18"/>
      <c r="AYK3" s="18"/>
      <c r="AYL3" s="18"/>
      <c r="AYM3" s="18"/>
      <c r="AYN3" s="18"/>
      <c r="AYO3" s="18"/>
      <c r="AYP3" s="18"/>
      <c r="AYQ3" s="18"/>
      <c r="AYR3" s="18"/>
      <c r="AYS3" s="18"/>
      <c r="AYT3" s="18"/>
      <c r="AYU3" s="18"/>
      <c r="AYV3" s="18"/>
      <c r="AYW3" s="18"/>
      <c r="AYX3" s="18"/>
      <c r="AYY3" s="18"/>
      <c r="AYZ3" s="18"/>
      <c r="AZA3" s="18"/>
      <c r="AZB3" s="18"/>
      <c r="AZC3" s="18"/>
      <c r="AZD3" s="18"/>
      <c r="AZE3" s="18"/>
      <c r="AZF3" s="18"/>
      <c r="AZG3" s="18"/>
      <c r="AZH3" s="18"/>
      <c r="AZI3" s="18"/>
      <c r="AZJ3" s="18"/>
      <c r="AZK3" s="18"/>
      <c r="AZL3" s="18"/>
      <c r="AZM3" s="18"/>
      <c r="AZN3" s="18"/>
      <c r="AZO3" s="18"/>
      <c r="AZP3" s="18"/>
      <c r="AZQ3" s="18"/>
      <c r="AZR3" s="18"/>
      <c r="AZS3" s="18"/>
      <c r="AZT3" s="18"/>
      <c r="AZU3" s="18"/>
      <c r="AZV3" s="18"/>
      <c r="AZW3" s="18"/>
      <c r="AZX3" s="18"/>
      <c r="AZY3" s="18"/>
      <c r="AZZ3" s="18"/>
      <c r="BAA3" s="18"/>
      <c r="BAB3" s="18"/>
      <c r="BAC3" s="18"/>
      <c r="BAD3" s="18"/>
      <c r="BAE3" s="18"/>
      <c r="BAF3" s="18"/>
      <c r="BAG3" s="18"/>
      <c r="BAH3" s="18"/>
      <c r="BAI3" s="18"/>
      <c r="BAJ3" s="18"/>
      <c r="BAK3" s="18"/>
      <c r="BAL3" s="18"/>
      <c r="BAM3" s="18"/>
      <c r="BAN3" s="18"/>
      <c r="BAO3" s="18"/>
      <c r="BAP3" s="18"/>
      <c r="BAQ3" s="18"/>
      <c r="BAR3" s="18"/>
      <c r="BAS3" s="18"/>
      <c r="BAT3" s="18"/>
      <c r="BAU3" s="18"/>
      <c r="BAV3" s="18"/>
      <c r="BAW3" s="18"/>
      <c r="BAX3" s="18"/>
      <c r="BAY3" s="18"/>
      <c r="BAZ3" s="18"/>
      <c r="BBA3" s="18"/>
      <c r="BBB3" s="18"/>
      <c r="BBC3" s="18"/>
      <c r="BBD3" s="18"/>
      <c r="BBE3" s="18"/>
      <c r="BBF3" s="18"/>
      <c r="BBG3" s="18"/>
      <c r="BBH3" s="18"/>
      <c r="BBI3" s="18"/>
      <c r="BBJ3" s="18"/>
      <c r="BBK3" s="18"/>
      <c r="BBL3" s="18"/>
      <c r="BBM3" s="18"/>
      <c r="BBN3" s="18"/>
      <c r="BBO3" s="18"/>
      <c r="BBP3" s="18"/>
      <c r="BBQ3" s="18"/>
      <c r="BBR3" s="18"/>
      <c r="BBS3" s="18"/>
      <c r="BBT3" s="18"/>
      <c r="BBU3" s="18"/>
      <c r="BBV3" s="18"/>
      <c r="BBW3" s="18"/>
      <c r="BBX3" s="18"/>
      <c r="BBY3" s="18"/>
      <c r="BBZ3" s="18"/>
      <c r="BCA3" s="18"/>
      <c r="BCB3" s="18"/>
      <c r="BCC3" s="18"/>
      <c r="BCD3" s="18"/>
      <c r="BCE3" s="18"/>
      <c r="BCF3" s="18"/>
      <c r="BCG3" s="18"/>
      <c r="BCH3" s="18"/>
      <c r="BCI3" s="18"/>
      <c r="BCJ3" s="18"/>
      <c r="BCK3" s="18"/>
      <c r="BCL3" s="18"/>
      <c r="BCM3" s="18"/>
      <c r="BCN3" s="18"/>
      <c r="BCO3" s="18"/>
      <c r="BCP3" s="18"/>
      <c r="BCQ3" s="18"/>
      <c r="BCR3" s="18"/>
      <c r="BCS3" s="18"/>
      <c r="BCT3" s="18"/>
      <c r="BCU3" s="18"/>
      <c r="BCV3" s="18"/>
      <c r="BCW3" s="18"/>
      <c r="BCX3" s="18"/>
      <c r="BCY3" s="18"/>
      <c r="BCZ3" s="18"/>
      <c r="BDA3" s="18"/>
      <c r="BDB3" s="18"/>
      <c r="BDC3" s="18"/>
      <c r="BDD3" s="18"/>
      <c r="BDE3" s="18"/>
      <c r="BDF3" s="18"/>
      <c r="BDG3" s="18"/>
      <c r="BDH3" s="18"/>
      <c r="BDI3" s="18"/>
      <c r="BDJ3" s="18"/>
      <c r="BDK3" s="18"/>
      <c r="BDL3" s="18"/>
      <c r="BDM3" s="18"/>
      <c r="BDN3" s="18"/>
      <c r="BDO3" s="18"/>
      <c r="BDP3" s="18"/>
      <c r="BDQ3" s="18"/>
      <c r="BDR3" s="18"/>
      <c r="BDS3" s="18"/>
      <c r="BDT3" s="18"/>
      <c r="BDU3" s="18"/>
      <c r="BDV3" s="18"/>
      <c r="BDW3" s="18"/>
      <c r="BDX3" s="18"/>
      <c r="BDY3" s="18"/>
      <c r="BDZ3" s="18"/>
      <c r="BEA3" s="18"/>
      <c r="BEB3" s="18"/>
      <c r="BEC3" s="18"/>
      <c r="BED3" s="18"/>
      <c r="BEE3" s="18"/>
      <c r="BEF3" s="18"/>
      <c r="BEG3" s="18"/>
      <c r="BEH3" s="18"/>
      <c r="BEI3" s="18"/>
      <c r="BEJ3" s="18"/>
      <c r="BEK3" s="18"/>
      <c r="BEL3" s="18"/>
      <c r="BEM3" s="18"/>
      <c r="BEN3" s="18"/>
      <c r="BEO3" s="18"/>
      <c r="BEP3" s="18"/>
      <c r="BEQ3" s="18"/>
      <c r="BER3" s="18"/>
      <c r="BES3" s="18"/>
      <c r="BET3" s="18"/>
      <c r="BEU3" s="18"/>
      <c r="BEV3" s="18"/>
      <c r="BEW3" s="18"/>
      <c r="BEX3" s="18"/>
      <c r="BEY3" s="18"/>
      <c r="BEZ3" s="18"/>
      <c r="BFA3" s="18"/>
      <c r="BFB3" s="18"/>
      <c r="BFC3" s="18"/>
      <c r="BFD3" s="18"/>
      <c r="BFE3" s="18"/>
      <c r="BFF3" s="18"/>
      <c r="BFG3" s="18"/>
      <c r="BFH3" s="18"/>
      <c r="BFI3" s="18"/>
      <c r="BFJ3" s="18"/>
      <c r="BFK3" s="18"/>
      <c r="BFL3" s="18"/>
      <c r="BFM3" s="18"/>
      <c r="BFN3" s="18"/>
      <c r="BFO3" s="18"/>
      <c r="BFP3" s="18"/>
      <c r="BFQ3" s="18"/>
      <c r="BFR3" s="18"/>
      <c r="BFS3" s="18"/>
      <c r="BFT3" s="18"/>
      <c r="BFU3" s="18"/>
      <c r="BFV3" s="18"/>
      <c r="BFW3" s="18"/>
      <c r="BFX3" s="18"/>
      <c r="BFY3" s="18"/>
      <c r="BFZ3" s="18"/>
      <c r="BGA3" s="18"/>
      <c r="BGB3" s="18"/>
      <c r="BGC3" s="18"/>
      <c r="BGD3" s="18"/>
      <c r="BGE3" s="18"/>
      <c r="BGF3" s="18"/>
      <c r="BGG3" s="18"/>
      <c r="BGH3" s="18"/>
      <c r="BGI3" s="18"/>
      <c r="BGJ3" s="18"/>
      <c r="BGK3" s="18"/>
      <c r="BGL3" s="18"/>
      <c r="BGM3" s="18"/>
      <c r="BGN3" s="18"/>
      <c r="BGO3" s="18"/>
      <c r="BGP3" s="18"/>
      <c r="BGQ3" s="18"/>
      <c r="BGR3" s="18"/>
      <c r="BGS3" s="18"/>
      <c r="BGT3" s="18"/>
      <c r="BGU3" s="18"/>
      <c r="BGV3" s="18"/>
      <c r="BGW3" s="18"/>
      <c r="BGX3" s="18"/>
      <c r="BGY3" s="18"/>
      <c r="BGZ3" s="18"/>
      <c r="BHA3" s="18"/>
      <c r="BHB3" s="18"/>
      <c r="BHC3" s="18"/>
      <c r="BHD3" s="18"/>
      <c r="BHE3" s="18"/>
      <c r="BHF3" s="18"/>
      <c r="BHG3" s="18"/>
      <c r="BHH3" s="18"/>
      <c r="BHI3" s="18"/>
      <c r="BHJ3" s="18"/>
      <c r="BHK3" s="18"/>
      <c r="BHL3" s="18"/>
      <c r="BHM3" s="18"/>
      <c r="BHN3" s="18"/>
      <c r="BHO3" s="18"/>
      <c r="BHP3" s="18"/>
      <c r="BHQ3" s="18"/>
      <c r="BHR3" s="18"/>
      <c r="BHS3" s="18"/>
      <c r="BHT3" s="18"/>
      <c r="BHU3" s="18"/>
      <c r="BHV3" s="18"/>
      <c r="BHW3" s="18"/>
      <c r="BHX3" s="18"/>
      <c r="BHY3" s="18"/>
      <c r="BHZ3" s="18"/>
      <c r="BIA3" s="18"/>
      <c r="BIB3" s="18"/>
      <c r="BIC3" s="18"/>
      <c r="BID3" s="18"/>
      <c r="BIE3" s="18"/>
      <c r="BIF3" s="18"/>
      <c r="BIG3" s="18"/>
      <c r="BIH3" s="18"/>
      <c r="BII3" s="18"/>
      <c r="BIJ3" s="18"/>
      <c r="BIK3" s="18"/>
      <c r="BIL3" s="18"/>
      <c r="BIM3" s="18"/>
      <c r="BIN3" s="18"/>
      <c r="BIO3" s="18"/>
      <c r="BIP3" s="18"/>
      <c r="BIQ3" s="18"/>
      <c r="BIR3" s="18"/>
      <c r="BIS3" s="18"/>
      <c r="BIT3" s="18"/>
      <c r="BIU3" s="18"/>
      <c r="BIV3" s="18"/>
      <c r="BIW3" s="18"/>
      <c r="BIX3" s="18"/>
      <c r="BIY3" s="18"/>
      <c r="BIZ3" s="18"/>
      <c r="BJA3" s="18"/>
      <c r="BJB3" s="18"/>
      <c r="BJC3" s="18"/>
      <c r="BJD3" s="18"/>
      <c r="BJE3" s="18"/>
      <c r="BJF3" s="18"/>
      <c r="BJG3" s="18"/>
      <c r="BJH3" s="18"/>
      <c r="BJI3" s="18"/>
      <c r="BJJ3" s="18"/>
      <c r="BJK3" s="18"/>
      <c r="BJL3" s="18"/>
      <c r="BJM3" s="18"/>
      <c r="BJN3" s="18"/>
      <c r="BJO3" s="18"/>
      <c r="BJP3" s="18"/>
      <c r="BJQ3" s="18"/>
      <c r="BJR3" s="18"/>
      <c r="BJS3" s="18"/>
      <c r="BJT3" s="18"/>
      <c r="BJU3" s="18"/>
      <c r="BJV3" s="18"/>
      <c r="BJW3" s="18"/>
      <c r="BJX3" s="18"/>
      <c r="BJY3" s="18"/>
      <c r="BJZ3" s="18"/>
      <c r="BKA3" s="18"/>
      <c r="BKB3" s="18"/>
      <c r="BKC3" s="18"/>
      <c r="BKD3" s="18"/>
      <c r="BKE3" s="18"/>
      <c r="BKF3" s="18"/>
      <c r="BKG3" s="18"/>
      <c r="BKH3" s="18"/>
      <c r="BKI3" s="18"/>
      <c r="BKJ3" s="18"/>
      <c r="BKK3" s="18"/>
      <c r="BKL3" s="18"/>
      <c r="BKM3" s="18"/>
      <c r="BKN3" s="18"/>
      <c r="BKO3" s="18"/>
      <c r="BKP3" s="18"/>
      <c r="BKQ3" s="18"/>
      <c r="BKR3" s="18"/>
      <c r="BKS3" s="18"/>
      <c r="BKT3" s="18"/>
      <c r="BKU3" s="18"/>
      <c r="BKV3" s="18"/>
      <c r="BKW3" s="18"/>
      <c r="BKX3" s="18"/>
      <c r="BKY3" s="18"/>
      <c r="BKZ3" s="18"/>
      <c r="BLA3" s="18"/>
      <c r="BLB3" s="18"/>
      <c r="BLC3" s="18"/>
      <c r="BLD3" s="18"/>
      <c r="BLE3" s="18"/>
      <c r="BLF3" s="18"/>
      <c r="BLG3" s="18"/>
      <c r="BLH3" s="18"/>
      <c r="BLI3" s="18"/>
      <c r="BLJ3" s="18"/>
      <c r="BLK3" s="18"/>
      <c r="BLL3" s="18"/>
      <c r="BLM3" s="18"/>
      <c r="BLN3" s="18"/>
      <c r="BLO3" s="18"/>
      <c r="BLP3" s="18"/>
      <c r="BLQ3" s="18"/>
      <c r="BLR3" s="18"/>
      <c r="BLS3" s="18"/>
      <c r="BLT3" s="18"/>
      <c r="BLU3" s="18"/>
      <c r="BLV3" s="18"/>
      <c r="BLW3" s="18"/>
      <c r="BLX3" s="18"/>
      <c r="BLY3" s="18"/>
      <c r="BLZ3" s="18"/>
      <c r="BMA3" s="18"/>
      <c r="BMB3" s="18"/>
      <c r="BMC3" s="18"/>
      <c r="BMD3" s="18"/>
      <c r="BME3" s="18"/>
      <c r="BMF3" s="18"/>
      <c r="BMG3" s="18"/>
      <c r="BMH3" s="18"/>
      <c r="BMI3" s="18"/>
      <c r="BMJ3" s="18"/>
      <c r="BMK3" s="18"/>
      <c r="BML3" s="18"/>
      <c r="BMM3" s="18"/>
      <c r="BMN3" s="18"/>
      <c r="BMO3" s="18"/>
      <c r="BMP3" s="18"/>
      <c r="BMQ3" s="18"/>
      <c r="BMR3" s="18"/>
      <c r="BMS3" s="18"/>
      <c r="BMT3" s="18"/>
      <c r="BMU3" s="18"/>
      <c r="BMV3" s="18"/>
      <c r="BMW3" s="18"/>
      <c r="BMX3" s="18"/>
      <c r="BMY3" s="18"/>
      <c r="BMZ3" s="18"/>
      <c r="BNA3" s="18"/>
      <c r="BNB3" s="18"/>
      <c r="BNC3" s="18"/>
      <c r="BND3" s="18"/>
      <c r="BNE3" s="18"/>
      <c r="BNF3" s="18"/>
      <c r="BNG3" s="18"/>
      <c r="BNH3" s="18"/>
      <c r="BNI3" s="18"/>
      <c r="BNJ3" s="18"/>
      <c r="BNK3" s="18"/>
      <c r="BNL3" s="18"/>
      <c r="BNM3" s="18"/>
      <c r="BNN3" s="18"/>
      <c r="BNO3" s="18"/>
      <c r="BNP3" s="18"/>
      <c r="BNQ3" s="18"/>
      <c r="BNR3" s="18"/>
      <c r="BNS3" s="18"/>
      <c r="BNT3" s="18"/>
      <c r="BNU3" s="18"/>
      <c r="BNV3" s="18"/>
      <c r="BNW3" s="18"/>
      <c r="BNX3" s="18"/>
      <c r="BNY3" s="18"/>
      <c r="BNZ3" s="18"/>
      <c r="BOA3" s="18"/>
      <c r="BOB3" s="18"/>
      <c r="BOC3" s="18"/>
      <c r="BOD3" s="18"/>
      <c r="BOE3" s="18"/>
      <c r="BOF3" s="18"/>
      <c r="BOG3" s="18"/>
      <c r="BOH3" s="18"/>
      <c r="BOI3" s="18"/>
      <c r="BOJ3" s="18"/>
      <c r="BOK3" s="18"/>
      <c r="BOL3" s="18"/>
      <c r="BOM3" s="18"/>
      <c r="BON3" s="18"/>
      <c r="BOO3" s="18"/>
      <c r="BOP3" s="18"/>
      <c r="BOQ3" s="18"/>
      <c r="BOR3" s="18"/>
      <c r="BOS3" s="18"/>
      <c r="BOT3" s="18"/>
      <c r="BOU3" s="18"/>
      <c r="BOV3" s="18"/>
      <c r="BOW3" s="18"/>
      <c r="BOX3" s="18"/>
      <c r="BOY3" s="18"/>
      <c r="BOZ3" s="18"/>
      <c r="BPA3" s="18"/>
      <c r="BPB3" s="18"/>
      <c r="BPC3" s="18"/>
      <c r="BPD3" s="18"/>
      <c r="BPE3" s="18"/>
      <c r="BPF3" s="18"/>
      <c r="BPG3" s="18"/>
    </row>
    <row r="4" spans="1:1775" s="22" customFormat="1" x14ac:dyDescent="0.25">
      <c r="A4" s="33">
        <v>2</v>
      </c>
      <c r="B4" s="57" t="s">
        <v>281</v>
      </c>
      <c r="C4" s="57" t="s">
        <v>305</v>
      </c>
      <c r="D4" s="57" t="s">
        <v>279</v>
      </c>
      <c r="E4" s="57" t="s">
        <v>306</v>
      </c>
      <c r="F4" s="57" t="s">
        <v>307</v>
      </c>
      <c r="G4" s="57"/>
      <c r="H4" s="57"/>
      <c r="I4" s="135">
        <v>4</v>
      </c>
      <c r="J4" s="58">
        <f t="shared" ref="J4:J22" si="1">I4*10</f>
        <v>40</v>
      </c>
      <c r="K4" s="139">
        <v>19</v>
      </c>
      <c r="L4" s="139">
        <f t="shared" si="0"/>
        <v>760</v>
      </c>
      <c r="M4" s="139" t="s">
        <v>442</v>
      </c>
      <c r="N4" s="148">
        <v>1</v>
      </c>
      <c r="O4" s="103">
        <v>360</v>
      </c>
      <c r="P4" s="74" t="s">
        <v>559</v>
      </c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8"/>
      <c r="AMF4" s="18"/>
      <c r="AMG4" s="18"/>
      <c r="AMH4" s="18"/>
      <c r="AMI4" s="18"/>
      <c r="AMJ4" s="18"/>
      <c r="AMK4" s="18"/>
      <c r="AML4" s="18"/>
      <c r="AMM4" s="18"/>
      <c r="AMN4" s="18"/>
      <c r="AMO4" s="18"/>
      <c r="AMP4" s="18"/>
      <c r="AMQ4" s="18"/>
      <c r="AMR4" s="18"/>
      <c r="AMS4" s="18"/>
      <c r="AMT4" s="18"/>
      <c r="AMU4" s="18"/>
      <c r="AMV4" s="18"/>
      <c r="AMW4" s="18"/>
      <c r="AMX4" s="18"/>
      <c r="AMY4" s="18"/>
      <c r="AMZ4" s="18"/>
      <c r="ANA4" s="18"/>
      <c r="ANB4" s="18"/>
      <c r="ANC4" s="18"/>
      <c r="AND4" s="18"/>
      <c r="ANE4" s="18"/>
      <c r="ANF4" s="18"/>
      <c r="ANG4" s="18"/>
      <c r="ANH4" s="18"/>
      <c r="ANI4" s="18"/>
      <c r="ANJ4" s="18"/>
      <c r="ANK4" s="18"/>
      <c r="ANL4" s="18"/>
      <c r="ANM4" s="18"/>
      <c r="ANN4" s="18"/>
      <c r="ANO4" s="18"/>
      <c r="ANP4" s="18"/>
      <c r="ANQ4" s="18"/>
      <c r="ANR4" s="18"/>
      <c r="ANS4" s="18"/>
      <c r="ANT4" s="18"/>
      <c r="ANU4" s="18"/>
      <c r="ANV4" s="18"/>
      <c r="ANW4" s="18"/>
      <c r="ANX4" s="18"/>
      <c r="ANY4" s="18"/>
      <c r="ANZ4" s="18"/>
      <c r="AOA4" s="18"/>
      <c r="AOB4" s="18"/>
      <c r="AOC4" s="18"/>
      <c r="AOD4" s="18"/>
      <c r="AOE4" s="18"/>
      <c r="AOF4" s="18"/>
      <c r="AOG4" s="18"/>
      <c r="AOH4" s="18"/>
      <c r="AOI4" s="18"/>
      <c r="AOJ4" s="18"/>
      <c r="AOK4" s="18"/>
      <c r="AOL4" s="18"/>
      <c r="AOM4" s="18"/>
      <c r="AON4" s="18"/>
      <c r="AOO4" s="18"/>
      <c r="AOP4" s="18"/>
      <c r="AOQ4" s="18"/>
      <c r="AOR4" s="18"/>
      <c r="AOS4" s="18"/>
      <c r="AOT4" s="18"/>
      <c r="AOU4" s="18"/>
      <c r="AOV4" s="18"/>
      <c r="AOW4" s="18"/>
      <c r="AOX4" s="18"/>
      <c r="AOY4" s="18"/>
      <c r="AOZ4" s="18"/>
      <c r="APA4" s="18"/>
      <c r="APB4" s="18"/>
      <c r="APC4" s="18"/>
      <c r="APD4" s="18"/>
      <c r="APE4" s="18"/>
      <c r="APF4" s="18"/>
      <c r="APG4" s="18"/>
      <c r="APH4" s="18"/>
      <c r="API4" s="18"/>
      <c r="APJ4" s="18"/>
      <c r="APK4" s="18"/>
      <c r="APL4" s="18"/>
      <c r="APM4" s="18"/>
      <c r="APN4" s="18"/>
      <c r="APO4" s="18"/>
      <c r="APP4" s="18"/>
      <c r="APQ4" s="18"/>
      <c r="APR4" s="18"/>
      <c r="APS4" s="18"/>
      <c r="APT4" s="18"/>
      <c r="APU4" s="18"/>
      <c r="APV4" s="18"/>
      <c r="APW4" s="18"/>
      <c r="APX4" s="18"/>
      <c r="APY4" s="18"/>
      <c r="APZ4" s="18"/>
      <c r="AQA4" s="18"/>
      <c r="AQB4" s="18"/>
      <c r="AQC4" s="18"/>
      <c r="AQD4" s="18"/>
      <c r="AQE4" s="18"/>
      <c r="AQF4" s="18"/>
      <c r="AQG4" s="18"/>
      <c r="AQH4" s="18"/>
      <c r="AQI4" s="18"/>
      <c r="AQJ4" s="18"/>
      <c r="AQK4" s="18"/>
      <c r="AQL4" s="18"/>
      <c r="AQM4" s="18"/>
      <c r="AQN4" s="18"/>
      <c r="AQO4" s="18"/>
      <c r="AQP4" s="18"/>
      <c r="AQQ4" s="18"/>
      <c r="AQR4" s="18"/>
      <c r="AQS4" s="18"/>
      <c r="AQT4" s="18"/>
      <c r="AQU4" s="18"/>
      <c r="AQV4" s="18"/>
      <c r="AQW4" s="18"/>
      <c r="AQX4" s="18"/>
      <c r="AQY4" s="18"/>
      <c r="AQZ4" s="18"/>
      <c r="ARA4" s="18"/>
      <c r="ARB4" s="18"/>
      <c r="ARC4" s="18"/>
      <c r="ARD4" s="18"/>
      <c r="ARE4" s="18"/>
      <c r="ARF4" s="18"/>
      <c r="ARG4" s="18"/>
      <c r="ARH4" s="18"/>
      <c r="ARI4" s="18"/>
      <c r="ARJ4" s="18"/>
      <c r="ARK4" s="18"/>
      <c r="ARL4" s="18"/>
      <c r="ARM4" s="18"/>
      <c r="ARN4" s="18"/>
      <c r="ARO4" s="18"/>
      <c r="ARP4" s="18"/>
      <c r="ARQ4" s="18"/>
      <c r="ARR4" s="18"/>
      <c r="ARS4" s="18"/>
      <c r="ART4" s="18"/>
      <c r="ARU4" s="18"/>
      <c r="ARV4" s="18"/>
      <c r="ARW4" s="18"/>
      <c r="ARX4" s="18"/>
      <c r="ARY4" s="18"/>
      <c r="ARZ4" s="18"/>
      <c r="ASA4" s="18"/>
      <c r="ASB4" s="18"/>
      <c r="ASC4" s="18"/>
      <c r="ASD4" s="18"/>
      <c r="ASE4" s="18"/>
      <c r="ASF4" s="18"/>
      <c r="ASG4" s="18"/>
      <c r="ASH4" s="18"/>
      <c r="ASI4" s="18"/>
      <c r="ASJ4" s="18"/>
      <c r="ASK4" s="18"/>
      <c r="ASL4" s="18"/>
      <c r="ASM4" s="18"/>
      <c r="ASN4" s="18"/>
      <c r="ASO4" s="18"/>
      <c r="ASP4" s="18"/>
      <c r="ASQ4" s="18"/>
      <c r="ASR4" s="18"/>
      <c r="ASS4" s="18"/>
      <c r="AST4" s="18"/>
      <c r="ASU4" s="18"/>
      <c r="ASV4" s="18"/>
      <c r="ASW4" s="18"/>
      <c r="ASX4" s="18"/>
      <c r="ASY4" s="18"/>
      <c r="ASZ4" s="18"/>
      <c r="ATA4" s="18"/>
      <c r="ATB4" s="18"/>
      <c r="ATC4" s="18"/>
      <c r="ATD4" s="18"/>
      <c r="ATE4" s="18"/>
      <c r="ATF4" s="18"/>
      <c r="ATG4" s="18"/>
      <c r="ATH4" s="18"/>
      <c r="ATI4" s="18"/>
      <c r="ATJ4" s="18"/>
      <c r="ATK4" s="18"/>
      <c r="ATL4" s="18"/>
      <c r="ATM4" s="18"/>
      <c r="ATN4" s="18"/>
      <c r="ATO4" s="18"/>
      <c r="ATP4" s="18"/>
      <c r="ATQ4" s="18"/>
      <c r="ATR4" s="18"/>
      <c r="ATS4" s="18"/>
      <c r="ATT4" s="18"/>
      <c r="ATU4" s="18"/>
      <c r="ATV4" s="18"/>
      <c r="ATW4" s="18"/>
      <c r="ATX4" s="18"/>
      <c r="ATY4" s="18"/>
      <c r="ATZ4" s="18"/>
      <c r="AUA4" s="18"/>
      <c r="AUB4" s="18"/>
      <c r="AUC4" s="18"/>
      <c r="AUD4" s="18"/>
      <c r="AUE4" s="18"/>
      <c r="AUF4" s="18"/>
      <c r="AUG4" s="18"/>
      <c r="AUH4" s="18"/>
      <c r="AUI4" s="18"/>
      <c r="AUJ4" s="18"/>
      <c r="AUK4" s="18"/>
      <c r="AUL4" s="18"/>
      <c r="AUM4" s="18"/>
      <c r="AUN4" s="18"/>
      <c r="AUO4" s="18"/>
      <c r="AUP4" s="18"/>
      <c r="AUQ4" s="18"/>
      <c r="AUR4" s="18"/>
      <c r="AUS4" s="18"/>
      <c r="AUT4" s="18"/>
      <c r="AUU4" s="18"/>
      <c r="AUV4" s="18"/>
      <c r="AUW4" s="18"/>
      <c r="AUX4" s="18"/>
      <c r="AUY4" s="18"/>
      <c r="AUZ4" s="18"/>
      <c r="AVA4" s="18"/>
      <c r="AVB4" s="18"/>
      <c r="AVC4" s="18"/>
      <c r="AVD4" s="18"/>
      <c r="AVE4" s="18"/>
      <c r="AVF4" s="18"/>
      <c r="AVG4" s="18"/>
      <c r="AVH4" s="18"/>
      <c r="AVI4" s="18"/>
      <c r="AVJ4" s="18"/>
      <c r="AVK4" s="18"/>
      <c r="AVL4" s="18"/>
      <c r="AVM4" s="18"/>
      <c r="AVN4" s="18"/>
      <c r="AVO4" s="18"/>
      <c r="AVP4" s="18"/>
      <c r="AVQ4" s="18"/>
      <c r="AVR4" s="18"/>
      <c r="AVS4" s="18"/>
      <c r="AVT4" s="18"/>
      <c r="AVU4" s="18"/>
      <c r="AVV4" s="18"/>
      <c r="AVW4" s="18"/>
      <c r="AVX4" s="18"/>
      <c r="AVY4" s="18"/>
      <c r="AVZ4" s="18"/>
      <c r="AWA4" s="18"/>
      <c r="AWB4" s="18"/>
      <c r="AWC4" s="18"/>
      <c r="AWD4" s="18"/>
      <c r="AWE4" s="18"/>
      <c r="AWF4" s="18"/>
      <c r="AWG4" s="18"/>
      <c r="AWH4" s="18"/>
      <c r="AWI4" s="18"/>
      <c r="AWJ4" s="18"/>
      <c r="AWK4" s="18"/>
      <c r="AWL4" s="18"/>
      <c r="AWM4" s="18"/>
      <c r="AWN4" s="18"/>
      <c r="AWO4" s="18"/>
      <c r="AWP4" s="18"/>
      <c r="AWQ4" s="18"/>
      <c r="AWR4" s="18"/>
      <c r="AWS4" s="18"/>
      <c r="AWT4" s="18"/>
      <c r="AWU4" s="18"/>
      <c r="AWV4" s="18"/>
      <c r="AWW4" s="18"/>
      <c r="AWX4" s="18"/>
      <c r="AWY4" s="18"/>
      <c r="AWZ4" s="18"/>
      <c r="AXA4" s="18"/>
      <c r="AXB4" s="18"/>
      <c r="AXC4" s="18"/>
      <c r="AXD4" s="18"/>
      <c r="AXE4" s="18"/>
      <c r="AXF4" s="18"/>
      <c r="AXG4" s="18"/>
      <c r="AXH4" s="18"/>
      <c r="AXI4" s="18"/>
      <c r="AXJ4" s="18"/>
      <c r="AXK4" s="18"/>
      <c r="AXL4" s="18"/>
      <c r="AXM4" s="18"/>
      <c r="AXN4" s="18"/>
      <c r="AXO4" s="18"/>
      <c r="AXP4" s="18"/>
      <c r="AXQ4" s="18"/>
      <c r="AXR4" s="18"/>
      <c r="AXS4" s="18"/>
      <c r="AXT4" s="18"/>
      <c r="AXU4" s="18"/>
      <c r="AXV4" s="18"/>
      <c r="AXW4" s="18"/>
      <c r="AXX4" s="18"/>
      <c r="AXY4" s="18"/>
      <c r="AXZ4" s="18"/>
      <c r="AYA4" s="18"/>
      <c r="AYB4" s="18"/>
      <c r="AYC4" s="18"/>
      <c r="AYD4" s="18"/>
      <c r="AYE4" s="18"/>
      <c r="AYF4" s="18"/>
      <c r="AYG4" s="18"/>
      <c r="AYH4" s="18"/>
      <c r="AYI4" s="18"/>
      <c r="AYJ4" s="18"/>
      <c r="AYK4" s="18"/>
      <c r="AYL4" s="18"/>
      <c r="AYM4" s="18"/>
      <c r="AYN4" s="18"/>
      <c r="AYO4" s="18"/>
      <c r="AYP4" s="18"/>
      <c r="AYQ4" s="18"/>
      <c r="AYR4" s="18"/>
      <c r="AYS4" s="18"/>
      <c r="AYT4" s="18"/>
      <c r="AYU4" s="18"/>
      <c r="AYV4" s="18"/>
      <c r="AYW4" s="18"/>
      <c r="AYX4" s="18"/>
      <c r="AYY4" s="18"/>
      <c r="AYZ4" s="18"/>
      <c r="AZA4" s="18"/>
      <c r="AZB4" s="18"/>
      <c r="AZC4" s="18"/>
      <c r="AZD4" s="18"/>
      <c r="AZE4" s="18"/>
      <c r="AZF4" s="18"/>
      <c r="AZG4" s="18"/>
      <c r="AZH4" s="18"/>
      <c r="AZI4" s="18"/>
      <c r="AZJ4" s="18"/>
      <c r="AZK4" s="18"/>
      <c r="AZL4" s="18"/>
      <c r="AZM4" s="18"/>
      <c r="AZN4" s="18"/>
      <c r="AZO4" s="18"/>
      <c r="AZP4" s="18"/>
      <c r="AZQ4" s="18"/>
      <c r="AZR4" s="18"/>
      <c r="AZS4" s="18"/>
      <c r="AZT4" s="18"/>
      <c r="AZU4" s="18"/>
      <c r="AZV4" s="18"/>
      <c r="AZW4" s="18"/>
      <c r="AZX4" s="18"/>
      <c r="AZY4" s="18"/>
      <c r="AZZ4" s="18"/>
      <c r="BAA4" s="18"/>
      <c r="BAB4" s="18"/>
      <c r="BAC4" s="18"/>
      <c r="BAD4" s="18"/>
      <c r="BAE4" s="18"/>
      <c r="BAF4" s="18"/>
      <c r="BAG4" s="18"/>
      <c r="BAH4" s="18"/>
      <c r="BAI4" s="18"/>
      <c r="BAJ4" s="18"/>
      <c r="BAK4" s="18"/>
      <c r="BAL4" s="18"/>
      <c r="BAM4" s="18"/>
      <c r="BAN4" s="18"/>
      <c r="BAO4" s="18"/>
      <c r="BAP4" s="18"/>
      <c r="BAQ4" s="18"/>
      <c r="BAR4" s="18"/>
      <c r="BAS4" s="18"/>
      <c r="BAT4" s="18"/>
      <c r="BAU4" s="18"/>
      <c r="BAV4" s="18"/>
      <c r="BAW4" s="18"/>
      <c r="BAX4" s="18"/>
      <c r="BAY4" s="18"/>
      <c r="BAZ4" s="18"/>
      <c r="BBA4" s="18"/>
      <c r="BBB4" s="18"/>
      <c r="BBC4" s="18"/>
      <c r="BBD4" s="18"/>
      <c r="BBE4" s="18"/>
      <c r="BBF4" s="18"/>
      <c r="BBG4" s="18"/>
      <c r="BBH4" s="18"/>
      <c r="BBI4" s="18"/>
      <c r="BBJ4" s="18"/>
      <c r="BBK4" s="18"/>
      <c r="BBL4" s="18"/>
      <c r="BBM4" s="18"/>
      <c r="BBN4" s="18"/>
      <c r="BBO4" s="18"/>
      <c r="BBP4" s="18"/>
      <c r="BBQ4" s="18"/>
      <c r="BBR4" s="18"/>
      <c r="BBS4" s="18"/>
      <c r="BBT4" s="18"/>
      <c r="BBU4" s="18"/>
      <c r="BBV4" s="18"/>
      <c r="BBW4" s="18"/>
      <c r="BBX4" s="18"/>
      <c r="BBY4" s="18"/>
      <c r="BBZ4" s="18"/>
      <c r="BCA4" s="18"/>
      <c r="BCB4" s="18"/>
      <c r="BCC4" s="18"/>
      <c r="BCD4" s="18"/>
      <c r="BCE4" s="18"/>
      <c r="BCF4" s="18"/>
      <c r="BCG4" s="18"/>
      <c r="BCH4" s="18"/>
      <c r="BCI4" s="18"/>
      <c r="BCJ4" s="18"/>
      <c r="BCK4" s="18"/>
      <c r="BCL4" s="18"/>
      <c r="BCM4" s="18"/>
      <c r="BCN4" s="18"/>
      <c r="BCO4" s="18"/>
      <c r="BCP4" s="18"/>
      <c r="BCQ4" s="18"/>
      <c r="BCR4" s="18"/>
      <c r="BCS4" s="18"/>
      <c r="BCT4" s="18"/>
      <c r="BCU4" s="18"/>
      <c r="BCV4" s="18"/>
      <c r="BCW4" s="18"/>
      <c r="BCX4" s="18"/>
      <c r="BCY4" s="18"/>
      <c r="BCZ4" s="18"/>
      <c r="BDA4" s="18"/>
      <c r="BDB4" s="18"/>
      <c r="BDC4" s="18"/>
      <c r="BDD4" s="18"/>
      <c r="BDE4" s="18"/>
      <c r="BDF4" s="18"/>
      <c r="BDG4" s="18"/>
      <c r="BDH4" s="18"/>
      <c r="BDI4" s="18"/>
      <c r="BDJ4" s="18"/>
      <c r="BDK4" s="18"/>
      <c r="BDL4" s="18"/>
      <c r="BDM4" s="18"/>
      <c r="BDN4" s="18"/>
      <c r="BDO4" s="18"/>
      <c r="BDP4" s="18"/>
      <c r="BDQ4" s="18"/>
      <c r="BDR4" s="18"/>
      <c r="BDS4" s="18"/>
      <c r="BDT4" s="18"/>
      <c r="BDU4" s="18"/>
      <c r="BDV4" s="18"/>
      <c r="BDW4" s="18"/>
      <c r="BDX4" s="18"/>
      <c r="BDY4" s="18"/>
      <c r="BDZ4" s="18"/>
      <c r="BEA4" s="18"/>
      <c r="BEB4" s="18"/>
      <c r="BEC4" s="18"/>
      <c r="BED4" s="18"/>
      <c r="BEE4" s="18"/>
      <c r="BEF4" s="18"/>
      <c r="BEG4" s="18"/>
      <c r="BEH4" s="18"/>
      <c r="BEI4" s="18"/>
      <c r="BEJ4" s="18"/>
      <c r="BEK4" s="18"/>
      <c r="BEL4" s="18"/>
      <c r="BEM4" s="18"/>
      <c r="BEN4" s="18"/>
      <c r="BEO4" s="18"/>
      <c r="BEP4" s="18"/>
      <c r="BEQ4" s="18"/>
      <c r="BER4" s="18"/>
      <c r="BES4" s="18"/>
      <c r="BET4" s="18"/>
      <c r="BEU4" s="18"/>
      <c r="BEV4" s="18"/>
      <c r="BEW4" s="18"/>
      <c r="BEX4" s="18"/>
      <c r="BEY4" s="18"/>
      <c r="BEZ4" s="18"/>
      <c r="BFA4" s="18"/>
      <c r="BFB4" s="18"/>
      <c r="BFC4" s="18"/>
      <c r="BFD4" s="18"/>
      <c r="BFE4" s="18"/>
      <c r="BFF4" s="18"/>
      <c r="BFG4" s="18"/>
      <c r="BFH4" s="18"/>
      <c r="BFI4" s="18"/>
      <c r="BFJ4" s="18"/>
      <c r="BFK4" s="18"/>
      <c r="BFL4" s="18"/>
      <c r="BFM4" s="18"/>
      <c r="BFN4" s="18"/>
      <c r="BFO4" s="18"/>
      <c r="BFP4" s="18"/>
      <c r="BFQ4" s="18"/>
      <c r="BFR4" s="18"/>
      <c r="BFS4" s="18"/>
      <c r="BFT4" s="18"/>
      <c r="BFU4" s="18"/>
      <c r="BFV4" s="18"/>
      <c r="BFW4" s="18"/>
      <c r="BFX4" s="18"/>
      <c r="BFY4" s="18"/>
      <c r="BFZ4" s="18"/>
      <c r="BGA4" s="18"/>
      <c r="BGB4" s="18"/>
      <c r="BGC4" s="18"/>
      <c r="BGD4" s="18"/>
      <c r="BGE4" s="18"/>
      <c r="BGF4" s="18"/>
      <c r="BGG4" s="18"/>
      <c r="BGH4" s="18"/>
      <c r="BGI4" s="18"/>
      <c r="BGJ4" s="18"/>
      <c r="BGK4" s="18"/>
      <c r="BGL4" s="18"/>
      <c r="BGM4" s="18"/>
      <c r="BGN4" s="18"/>
      <c r="BGO4" s="18"/>
      <c r="BGP4" s="18"/>
      <c r="BGQ4" s="18"/>
      <c r="BGR4" s="18"/>
      <c r="BGS4" s="18"/>
      <c r="BGT4" s="18"/>
      <c r="BGU4" s="18"/>
      <c r="BGV4" s="18"/>
      <c r="BGW4" s="18"/>
      <c r="BGX4" s="18"/>
      <c r="BGY4" s="18"/>
      <c r="BGZ4" s="18"/>
      <c r="BHA4" s="18"/>
      <c r="BHB4" s="18"/>
      <c r="BHC4" s="18"/>
      <c r="BHD4" s="18"/>
      <c r="BHE4" s="18"/>
      <c r="BHF4" s="18"/>
      <c r="BHG4" s="18"/>
      <c r="BHH4" s="18"/>
      <c r="BHI4" s="18"/>
      <c r="BHJ4" s="18"/>
      <c r="BHK4" s="18"/>
      <c r="BHL4" s="18"/>
      <c r="BHM4" s="18"/>
      <c r="BHN4" s="18"/>
      <c r="BHO4" s="18"/>
      <c r="BHP4" s="18"/>
      <c r="BHQ4" s="18"/>
      <c r="BHR4" s="18"/>
      <c r="BHS4" s="18"/>
      <c r="BHT4" s="18"/>
      <c r="BHU4" s="18"/>
      <c r="BHV4" s="18"/>
      <c r="BHW4" s="18"/>
      <c r="BHX4" s="18"/>
      <c r="BHY4" s="18"/>
      <c r="BHZ4" s="18"/>
      <c r="BIA4" s="18"/>
      <c r="BIB4" s="18"/>
      <c r="BIC4" s="18"/>
      <c r="BID4" s="18"/>
      <c r="BIE4" s="18"/>
      <c r="BIF4" s="18"/>
      <c r="BIG4" s="18"/>
      <c r="BIH4" s="18"/>
      <c r="BII4" s="18"/>
      <c r="BIJ4" s="18"/>
      <c r="BIK4" s="18"/>
      <c r="BIL4" s="18"/>
      <c r="BIM4" s="18"/>
      <c r="BIN4" s="18"/>
      <c r="BIO4" s="18"/>
      <c r="BIP4" s="18"/>
      <c r="BIQ4" s="18"/>
      <c r="BIR4" s="18"/>
      <c r="BIS4" s="18"/>
      <c r="BIT4" s="18"/>
      <c r="BIU4" s="18"/>
      <c r="BIV4" s="18"/>
      <c r="BIW4" s="18"/>
      <c r="BIX4" s="18"/>
      <c r="BIY4" s="18"/>
      <c r="BIZ4" s="18"/>
      <c r="BJA4" s="18"/>
      <c r="BJB4" s="18"/>
      <c r="BJC4" s="18"/>
      <c r="BJD4" s="18"/>
      <c r="BJE4" s="18"/>
      <c r="BJF4" s="18"/>
      <c r="BJG4" s="18"/>
      <c r="BJH4" s="18"/>
      <c r="BJI4" s="18"/>
      <c r="BJJ4" s="18"/>
      <c r="BJK4" s="18"/>
      <c r="BJL4" s="18"/>
      <c r="BJM4" s="18"/>
      <c r="BJN4" s="18"/>
      <c r="BJO4" s="18"/>
      <c r="BJP4" s="18"/>
      <c r="BJQ4" s="18"/>
      <c r="BJR4" s="18"/>
      <c r="BJS4" s="18"/>
      <c r="BJT4" s="18"/>
      <c r="BJU4" s="18"/>
      <c r="BJV4" s="18"/>
      <c r="BJW4" s="18"/>
      <c r="BJX4" s="18"/>
      <c r="BJY4" s="18"/>
      <c r="BJZ4" s="18"/>
      <c r="BKA4" s="18"/>
      <c r="BKB4" s="18"/>
      <c r="BKC4" s="18"/>
      <c r="BKD4" s="18"/>
      <c r="BKE4" s="18"/>
      <c r="BKF4" s="18"/>
      <c r="BKG4" s="18"/>
      <c r="BKH4" s="18"/>
      <c r="BKI4" s="18"/>
      <c r="BKJ4" s="18"/>
      <c r="BKK4" s="18"/>
      <c r="BKL4" s="18"/>
      <c r="BKM4" s="18"/>
      <c r="BKN4" s="18"/>
      <c r="BKO4" s="18"/>
      <c r="BKP4" s="18"/>
      <c r="BKQ4" s="18"/>
      <c r="BKR4" s="18"/>
      <c r="BKS4" s="18"/>
      <c r="BKT4" s="18"/>
      <c r="BKU4" s="18"/>
      <c r="BKV4" s="18"/>
      <c r="BKW4" s="18"/>
      <c r="BKX4" s="18"/>
      <c r="BKY4" s="18"/>
      <c r="BKZ4" s="18"/>
      <c r="BLA4" s="18"/>
      <c r="BLB4" s="18"/>
      <c r="BLC4" s="18"/>
      <c r="BLD4" s="18"/>
      <c r="BLE4" s="18"/>
      <c r="BLF4" s="18"/>
      <c r="BLG4" s="18"/>
      <c r="BLH4" s="18"/>
      <c r="BLI4" s="18"/>
      <c r="BLJ4" s="18"/>
      <c r="BLK4" s="18"/>
      <c r="BLL4" s="18"/>
      <c r="BLM4" s="18"/>
      <c r="BLN4" s="18"/>
      <c r="BLO4" s="18"/>
      <c r="BLP4" s="18"/>
      <c r="BLQ4" s="18"/>
      <c r="BLR4" s="18"/>
      <c r="BLS4" s="18"/>
      <c r="BLT4" s="18"/>
      <c r="BLU4" s="18"/>
      <c r="BLV4" s="18"/>
      <c r="BLW4" s="18"/>
      <c r="BLX4" s="18"/>
      <c r="BLY4" s="18"/>
      <c r="BLZ4" s="18"/>
      <c r="BMA4" s="18"/>
      <c r="BMB4" s="18"/>
      <c r="BMC4" s="18"/>
      <c r="BMD4" s="18"/>
      <c r="BME4" s="18"/>
      <c r="BMF4" s="18"/>
      <c r="BMG4" s="18"/>
      <c r="BMH4" s="18"/>
      <c r="BMI4" s="18"/>
      <c r="BMJ4" s="18"/>
      <c r="BMK4" s="18"/>
      <c r="BML4" s="18"/>
      <c r="BMM4" s="18"/>
      <c r="BMN4" s="18"/>
      <c r="BMO4" s="18"/>
      <c r="BMP4" s="18"/>
      <c r="BMQ4" s="18"/>
      <c r="BMR4" s="18"/>
      <c r="BMS4" s="18"/>
      <c r="BMT4" s="18"/>
      <c r="BMU4" s="18"/>
      <c r="BMV4" s="18"/>
      <c r="BMW4" s="18"/>
      <c r="BMX4" s="18"/>
      <c r="BMY4" s="18"/>
      <c r="BMZ4" s="18"/>
      <c r="BNA4" s="18"/>
      <c r="BNB4" s="18"/>
      <c r="BNC4" s="18"/>
      <c r="BND4" s="18"/>
      <c r="BNE4" s="18"/>
      <c r="BNF4" s="18"/>
      <c r="BNG4" s="18"/>
      <c r="BNH4" s="18"/>
      <c r="BNI4" s="18"/>
      <c r="BNJ4" s="18"/>
      <c r="BNK4" s="18"/>
      <c r="BNL4" s="18"/>
      <c r="BNM4" s="18"/>
      <c r="BNN4" s="18"/>
      <c r="BNO4" s="18"/>
      <c r="BNP4" s="18"/>
      <c r="BNQ4" s="18"/>
      <c r="BNR4" s="18"/>
      <c r="BNS4" s="18"/>
      <c r="BNT4" s="18"/>
      <c r="BNU4" s="18"/>
      <c r="BNV4" s="18"/>
      <c r="BNW4" s="18"/>
      <c r="BNX4" s="18"/>
      <c r="BNY4" s="18"/>
      <c r="BNZ4" s="18"/>
      <c r="BOA4" s="18"/>
      <c r="BOB4" s="18"/>
      <c r="BOC4" s="18"/>
      <c r="BOD4" s="18"/>
      <c r="BOE4" s="18"/>
      <c r="BOF4" s="18"/>
      <c r="BOG4" s="18"/>
      <c r="BOH4" s="18"/>
      <c r="BOI4" s="18"/>
      <c r="BOJ4" s="18"/>
      <c r="BOK4" s="18"/>
      <c r="BOL4" s="18"/>
      <c r="BOM4" s="18"/>
      <c r="BON4" s="18"/>
      <c r="BOO4" s="18"/>
      <c r="BOP4" s="18"/>
      <c r="BOQ4" s="18"/>
      <c r="BOR4" s="18"/>
      <c r="BOS4" s="18"/>
      <c r="BOT4" s="18"/>
      <c r="BOU4" s="18"/>
      <c r="BOV4" s="18"/>
      <c r="BOW4" s="18"/>
      <c r="BOX4" s="18"/>
      <c r="BOY4" s="18"/>
      <c r="BOZ4" s="18"/>
      <c r="BPA4" s="18"/>
      <c r="BPB4" s="18"/>
      <c r="BPC4" s="18"/>
      <c r="BPD4" s="18"/>
      <c r="BPE4" s="18"/>
      <c r="BPF4" s="18"/>
      <c r="BPG4" s="18"/>
    </row>
    <row r="5" spans="1:1775" s="22" customFormat="1" x14ac:dyDescent="0.25">
      <c r="A5" s="21">
        <v>3</v>
      </c>
      <c r="B5" s="75" t="s">
        <v>249</v>
      </c>
      <c r="C5" s="105" t="s">
        <v>318</v>
      </c>
      <c r="D5" s="75" t="s">
        <v>249</v>
      </c>
      <c r="E5" s="75" t="s">
        <v>306</v>
      </c>
      <c r="F5" s="75" t="s">
        <v>401</v>
      </c>
      <c r="G5" s="75" t="s">
        <v>67</v>
      </c>
      <c r="H5" s="75" t="s">
        <v>400</v>
      </c>
      <c r="I5" s="149">
        <v>1</v>
      </c>
      <c r="J5" s="76">
        <f t="shared" si="1"/>
        <v>10</v>
      </c>
      <c r="K5" s="150">
        <v>40.15</v>
      </c>
      <c r="L5" s="150">
        <f t="shared" si="0"/>
        <v>401.5</v>
      </c>
      <c r="M5" s="150"/>
      <c r="N5" s="148">
        <v>1</v>
      </c>
      <c r="O5" s="105">
        <f t="shared" ref="O5:O11" si="2">(J5+J28)</f>
        <v>15</v>
      </c>
      <c r="P5" s="103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  <c r="AML5" s="18"/>
      <c r="AMM5" s="18"/>
      <c r="AMN5" s="18"/>
      <c r="AMO5" s="18"/>
      <c r="AMP5" s="18"/>
      <c r="AMQ5" s="18"/>
      <c r="AMR5" s="18"/>
      <c r="AMS5" s="18"/>
      <c r="AMT5" s="18"/>
      <c r="AMU5" s="18"/>
      <c r="AMV5" s="18"/>
      <c r="AMW5" s="18"/>
      <c r="AMX5" s="18"/>
      <c r="AMY5" s="18"/>
      <c r="AMZ5" s="18"/>
      <c r="ANA5" s="18"/>
      <c r="ANB5" s="18"/>
      <c r="ANC5" s="18"/>
      <c r="AND5" s="18"/>
      <c r="ANE5" s="18"/>
      <c r="ANF5" s="18"/>
      <c r="ANG5" s="18"/>
      <c r="ANH5" s="18"/>
      <c r="ANI5" s="18"/>
      <c r="ANJ5" s="18"/>
      <c r="ANK5" s="18"/>
      <c r="ANL5" s="18"/>
      <c r="ANM5" s="18"/>
      <c r="ANN5" s="18"/>
      <c r="ANO5" s="18"/>
      <c r="ANP5" s="18"/>
      <c r="ANQ5" s="18"/>
      <c r="ANR5" s="18"/>
      <c r="ANS5" s="18"/>
      <c r="ANT5" s="18"/>
      <c r="ANU5" s="18"/>
      <c r="ANV5" s="18"/>
      <c r="ANW5" s="18"/>
      <c r="ANX5" s="18"/>
      <c r="ANY5" s="18"/>
      <c r="ANZ5" s="18"/>
      <c r="AOA5" s="18"/>
      <c r="AOB5" s="18"/>
      <c r="AOC5" s="18"/>
      <c r="AOD5" s="18"/>
      <c r="AOE5" s="18"/>
      <c r="AOF5" s="18"/>
      <c r="AOG5" s="18"/>
      <c r="AOH5" s="18"/>
      <c r="AOI5" s="18"/>
      <c r="AOJ5" s="18"/>
      <c r="AOK5" s="18"/>
      <c r="AOL5" s="18"/>
      <c r="AOM5" s="18"/>
      <c r="AON5" s="18"/>
      <c r="AOO5" s="18"/>
      <c r="AOP5" s="18"/>
      <c r="AOQ5" s="18"/>
      <c r="AOR5" s="18"/>
      <c r="AOS5" s="18"/>
      <c r="AOT5" s="18"/>
      <c r="AOU5" s="18"/>
      <c r="AOV5" s="18"/>
      <c r="AOW5" s="18"/>
      <c r="AOX5" s="18"/>
      <c r="AOY5" s="18"/>
      <c r="AOZ5" s="18"/>
      <c r="APA5" s="18"/>
      <c r="APB5" s="18"/>
      <c r="APC5" s="18"/>
      <c r="APD5" s="18"/>
      <c r="APE5" s="18"/>
      <c r="APF5" s="18"/>
      <c r="APG5" s="18"/>
      <c r="APH5" s="18"/>
      <c r="API5" s="18"/>
      <c r="APJ5" s="18"/>
      <c r="APK5" s="18"/>
      <c r="APL5" s="18"/>
      <c r="APM5" s="18"/>
      <c r="APN5" s="18"/>
      <c r="APO5" s="18"/>
      <c r="APP5" s="18"/>
      <c r="APQ5" s="18"/>
      <c r="APR5" s="18"/>
      <c r="APS5" s="18"/>
      <c r="APT5" s="18"/>
      <c r="APU5" s="18"/>
      <c r="APV5" s="18"/>
      <c r="APW5" s="18"/>
      <c r="APX5" s="18"/>
      <c r="APY5" s="18"/>
      <c r="APZ5" s="18"/>
      <c r="AQA5" s="18"/>
      <c r="AQB5" s="18"/>
      <c r="AQC5" s="18"/>
      <c r="AQD5" s="18"/>
      <c r="AQE5" s="18"/>
      <c r="AQF5" s="18"/>
      <c r="AQG5" s="18"/>
      <c r="AQH5" s="18"/>
      <c r="AQI5" s="18"/>
      <c r="AQJ5" s="18"/>
      <c r="AQK5" s="18"/>
      <c r="AQL5" s="18"/>
      <c r="AQM5" s="18"/>
      <c r="AQN5" s="18"/>
      <c r="AQO5" s="18"/>
      <c r="AQP5" s="18"/>
      <c r="AQQ5" s="18"/>
      <c r="AQR5" s="18"/>
      <c r="AQS5" s="18"/>
      <c r="AQT5" s="18"/>
      <c r="AQU5" s="18"/>
      <c r="AQV5" s="18"/>
      <c r="AQW5" s="18"/>
      <c r="AQX5" s="18"/>
      <c r="AQY5" s="18"/>
      <c r="AQZ5" s="18"/>
      <c r="ARA5" s="18"/>
      <c r="ARB5" s="18"/>
      <c r="ARC5" s="18"/>
      <c r="ARD5" s="18"/>
      <c r="ARE5" s="18"/>
      <c r="ARF5" s="18"/>
      <c r="ARG5" s="18"/>
      <c r="ARH5" s="18"/>
      <c r="ARI5" s="18"/>
      <c r="ARJ5" s="18"/>
      <c r="ARK5" s="18"/>
      <c r="ARL5" s="18"/>
      <c r="ARM5" s="18"/>
      <c r="ARN5" s="18"/>
      <c r="ARO5" s="18"/>
      <c r="ARP5" s="18"/>
      <c r="ARQ5" s="18"/>
      <c r="ARR5" s="18"/>
      <c r="ARS5" s="18"/>
      <c r="ART5" s="18"/>
      <c r="ARU5" s="18"/>
      <c r="ARV5" s="18"/>
      <c r="ARW5" s="18"/>
      <c r="ARX5" s="18"/>
      <c r="ARY5" s="18"/>
      <c r="ARZ5" s="18"/>
      <c r="ASA5" s="18"/>
      <c r="ASB5" s="18"/>
      <c r="ASC5" s="18"/>
      <c r="ASD5" s="18"/>
      <c r="ASE5" s="18"/>
      <c r="ASF5" s="18"/>
      <c r="ASG5" s="18"/>
      <c r="ASH5" s="18"/>
      <c r="ASI5" s="18"/>
      <c r="ASJ5" s="18"/>
      <c r="ASK5" s="18"/>
      <c r="ASL5" s="18"/>
      <c r="ASM5" s="18"/>
      <c r="ASN5" s="18"/>
      <c r="ASO5" s="18"/>
      <c r="ASP5" s="18"/>
      <c r="ASQ5" s="18"/>
      <c r="ASR5" s="18"/>
      <c r="ASS5" s="18"/>
      <c r="AST5" s="18"/>
      <c r="ASU5" s="18"/>
      <c r="ASV5" s="18"/>
      <c r="ASW5" s="18"/>
      <c r="ASX5" s="18"/>
      <c r="ASY5" s="18"/>
      <c r="ASZ5" s="18"/>
      <c r="ATA5" s="18"/>
      <c r="ATB5" s="18"/>
      <c r="ATC5" s="18"/>
      <c r="ATD5" s="18"/>
      <c r="ATE5" s="18"/>
      <c r="ATF5" s="18"/>
      <c r="ATG5" s="18"/>
      <c r="ATH5" s="18"/>
      <c r="ATI5" s="18"/>
      <c r="ATJ5" s="18"/>
      <c r="ATK5" s="18"/>
      <c r="ATL5" s="18"/>
      <c r="ATM5" s="18"/>
      <c r="ATN5" s="18"/>
      <c r="ATO5" s="18"/>
      <c r="ATP5" s="18"/>
      <c r="ATQ5" s="18"/>
      <c r="ATR5" s="18"/>
      <c r="ATS5" s="18"/>
      <c r="ATT5" s="18"/>
      <c r="ATU5" s="18"/>
      <c r="ATV5" s="18"/>
      <c r="ATW5" s="18"/>
      <c r="ATX5" s="18"/>
      <c r="ATY5" s="18"/>
      <c r="ATZ5" s="18"/>
      <c r="AUA5" s="18"/>
      <c r="AUB5" s="18"/>
      <c r="AUC5" s="18"/>
      <c r="AUD5" s="18"/>
      <c r="AUE5" s="18"/>
      <c r="AUF5" s="18"/>
      <c r="AUG5" s="18"/>
      <c r="AUH5" s="18"/>
      <c r="AUI5" s="18"/>
      <c r="AUJ5" s="18"/>
      <c r="AUK5" s="18"/>
      <c r="AUL5" s="18"/>
      <c r="AUM5" s="18"/>
      <c r="AUN5" s="18"/>
      <c r="AUO5" s="18"/>
      <c r="AUP5" s="18"/>
      <c r="AUQ5" s="18"/>
      <c r="AUR5" s="18"/>
      <c r="AUS5" s="18"/>
      <c r="AUT5" s="18"/>
      <c r="AUU5" s="18"/>
      <c r="AUV5" s="18"/>
      <c r="AUW5" s="18"/>
      <c r="AUX5" s="18"/>
      <c r="AUY5" s="18"/>
      <c r="AUZ5" s="18"/>
      <c r="AVA5" s="18"/>
      <c r="AVB5" s="18"/>
      <c r="AVC5" s="18"/>
      <c r="AVD5" s="18"/>
      <c r="AVE5" s="18"/>
      <c r="AVF5" s="18"/>
      <c r="AVG5" s="18"/>
      <c r="AVH5" s="18"/>
      <c r="AVI5" s="18"/>
      <c r="AVJ5" s="18"/>
      <c r="AVK5" s="18"/>
      <c r="AVL5" s="18"/>
      <c r="AVM5" s="18"/>
      <c r="AVN5" s="18"/>
      <c r="AVO5" s="18"/>
      <c r="AVP5" s="18"/>
      <c r="AVQ5" s="18"/>
      <c r="AVR5" s="18"/>
      <c r="AVS5" s="18"/>
      <c r="AVT5" s="18"/>
      <c r="AVU5" s="18"/>
      <c r="AVV5" s="18"/>
      <c r="AVW5" s="18"/>
      <c r="AVX5" s="18"/>
      <c r="AVY5" s="18"/>
      <c r="AVZ5" s="18"/>
      <c r="AWA5" s="18"/>
      <c r="AWB5" s="18"/>
      <c r="AWC5" s="18"/>
      <c r="AWD5" s="18"/>
      <c r="AWE5" s="18"/>
      <c r="AWF5" s="18"/>
      <c r="AWG5" s="18"/>
      <c r="AWH5" s="18"/>
      <c r="AWI5" s="18"/>
      <c r="AWJ5" s="18"/>
      <c r="AWK5" s="18"/>
      <c r="AWL5" s="18"/>
      <c r="AWM5" s="18"/>
      <c r="AWN5" s="18"/>
      <c r="AWO5" s="18"/>
      <c r="AWP5" s="18"/>
      <c r="AWQ5" s="18"/>
      <c r="AWR5" s="18"/>
      <c r="AWS5" s="18"/>
      <c r="AWT5" s="18"/>
      <c r="AWU5" s="18"/>
      <c r="AWV5" s="18"/>
      <c r="AWW5" s="18"/>
      <c r="AWX5" s="18"/>
      <c r="AWY5" s="18"/>
      <c r="AWZ5" s="18"/>
      <c r="AXA5" s="18"/>
      <c r="AXB5" s="18"/>
      <c r="AXC5" s="18"/>
      <c r="AXD5" s="18"/>
      <c r="AXE5" s="18"/>
      <c r="AXF5" s="18"/>
      <c r="AXG5" s="18"/>
      <c r="AXH5" s="18"/>
      <c r="AXI5" s="18"/>
      <c r="AXJ5" s="18"/>
      <c r="AXK5" s="18"/>
      <c r="AXL5" s="18"/>
      <c r="AXM5" s="18"/>
      <c r="AXN5" s="18"/>
      <c r="AXO5" s="18"/>
      <c r="AXP5" s="18"/>
      <c r="AXQ5" s="18"/>
      <c r="AXR5" s="18"/>
      <c r="AXS5" s="18"/>
      <c r="AXT5" s="18"/>
      <c r="AXU5" s="18"/>
      <c r="AXV5" s="18"/>
      <c r="AXW5" s="18"/>
      <c r="AXX5" s="18"/>
      <c r="AXY5" s="18"/>
      <c r="AXZ5" s="18"/>
      <c r="AYA5" s="18"/>
      <c r="AYB5" s="18"/>
      <c r="AYC5" s="18"/>
      <c r="AYD5" s="18"/>
      <c r="AYE5" s="18"/>
      <c r="AYF5" s="18"/>
      <c r="AYG5" s="18"/>
      <c r="AYH5" s="18"/>
      <c r="AYI5" s="18"/>
      <c r="AYJ5" s="18"/>
      <c r="AYK5" s="18"/>
      <c r="AYL5" s="18"/>
      <c r="AYM5" s="18"/>
      <c r="AYN5" s="18"/>
      <c r="AYO5" s="18"/>
      <c r="AYP5" s="18"/>
      <c r="AYQ5" s="18"/>
      <c r="AYR5" s="18"/>
      <c r="AYS5" s="18"/>
      <c r="AYT5" s="18"/>
      <c r="AYU5" s="18"/>
      <c r="AYV5" s="18"/>
      <c r="AYW5" s="18"/>
      <c r="AYX5" s="18"/>
      <c r="AYY5" s="18"/>
      <c r="AYZ5" s="18"/>
      <c r="AZA5" s="18"/>
      <c r="AZB5" s="18"/>
      <c r="AZC5" s="18"/>
      <c r="AZD5" s="18"/>
      <c r="AZE5" s="18"/>
      <c r="AZF5" s="18"/>
      <c r="AZG5" s="18"/>
      <c r="AZH5" s="18"/>
      <c r="AZI5" s="18"/>
      <c r="AZJ5" s="18"/>
      <c r="AZK5" s="18"/>
      <c r="AZL5" s="18"/>
      <c r="AZM5" s="18"/>
      <c r="AZN5" s="18"/>
      <c r="AZO5" s="18"/>
      <c r="AZP5" s="18"/>
      <c r="AZQ5" s="18"/>
      <c r="AZR5" s="18"/>
      <c r="AZS5" s="18"/>
      <c r="AZT5" s="18"/>
      <c r="AZU5" s="18"/>
      <c r="AZV5" s="18"/>
      <c r="AZW5" s="18"/>
      <c r="AZX5" s="18"/>
      <c r="AZY5" s="18"/>
      <c r="AZZ5" s="18"/>
      <c r="BAA5" s="18"/>
      <c r="BAB5" s="18"/>
      <c r="BAC5" s="18"/>
      <c r="BAD5" s="18"/>
      <c r="BAE5" s="18"/>
      <c r="BAF5" s="18"/>
      <c r="BAG5" s="18"/>
      <c r="BAH5" s="18"/>
      <c r="BAI5" s="18"/>
      <c r="BAJ5" s="18"/>
      <c r="BAK5" s="18"/>
      <c r="BAL5" s="18"/>
      <c r="BAM5" s="18"/>
      <c r="BAN5" s="18"/>
      <c r="BAO5" s="18"/>
      <c r="BAP5" s="18"/>
      <c r="BAQ5" s="18"/>
      <c r="BAR5" s="18"/>
      <c r="BAS5" s="18"/>
      <c r="BAT5" s="18"/>
      <c r="BAU5" s="18"/>
      <c r="BAV5" s="18"/>
      <c r="BAW5" s="18"/>
      <c r="BAX5" s="18"/>
      <c r="BAY5" s="18"/>
      <c r="BAZ5" s="18"/>
      <c r="BBA5" s="18"/>
      <c r="BBB5" s="18"/>
      <c r="BBC5" s="18"/>
      <c r="BBD5" s="18"/>
      <c r="BBE5" s="18"/>
      <c r="BBF5" s="18"/>
      <c r="BBG5" s="18"/>
      <c r="BBH5" s="18"/>
      <c r="BBI5" s="18"/>
      <c r="BBJ5" s="18"/>
      <c r="BBK5" s="18"/>
      <c r="BBL5" s="18"/>
      <c r="BBM5" s="18"/>
      <c r="BBN5" s="18"/>
      <c r="BBO5" s="18"/>
      <c r="BBP5" s="18"/>
      <c r="BBQ5" s="18"/>
      <c r="BBR5" s="18"/>
      <c r="BBS5" s="18"/>
      <c r="BBT5" s="18"/>
      <c r="BBU5" s="18"/>
      <c r="BBV5" s="18"/>
      <c r="BBW5" s="18"/>
      <c r="BBX5" s="18"/>
      <c r="BBY5" s="18"/>
      <c r="BBZ5" s="18"/>
      <c r="BCA5" s="18"/>
      <c r="BCB5" s="18"/>
      <c r="BCC5" s="18"/>
      <c r="BCD5" s="18"/>
      <c r="BCE5" s="18"/>
      <c r="BCF5" s="18"/>
      <c r="BCG5" s="18"/>
      <c r="BCH5" s="18"/>
      <c r="BCI5" s="18"/>
      <c r="BCJ5" s="18"/>
      <c r="BCK5" s="18"/>
      <c r="BCL5" s="18"/>
      <c r="BCM5" s="18"/>
      <c r="BCN5" s="18"/>
      <c r="BCO5" s="18"/>
      <c r="BCP5" s="18"/>
      <c r="BCQ5" s="18"/>
      <c r="BCR5" s="18"/>
      <c r="BCS5" s="18"/>
      <c r="BCT5" s="18"/>
      <c r="BCU5" s="18"/>
      <c r="BCV5" s="18"/>
      <c r="BCW5" s="18"/>
      <c r="BCX5" s="18"/>
      <c r="BCY5" s="18"/>
      <c r="BCZ5" s="18"/>
      <c r="BDA5" s="18"/>
      <c r="BDB5" s="18"/>
      <c r="BDC5" s="18"/>
      <c r="BDD5" s="18"/>
      <c r="BDE5" s="18"/>
      <c r="BDF5" s="18"/>
      <c r="BDG5" s="18"/>
      <c r="BDH5" s="18"/>
      <c r="BDI5" s="18"/>
      <c r="BDJ5" s="18"/>
      <c r="BDK5" s="18"/>
      <c r="BDL5" s="18"/>
      <c r="BDM5" s="18"/>
      <c r="BDN5" s="18"/>
      <c r="BDO5" s="18"/>
      <c r="BDP5" s="18"/>
      <c r="BDQ5" s="18"/>
      <c r="BDR5" s="18"/>
      <c r="BDS5" s="18"/>
      <c r="BDT5" s="18"/>
      <c r="BDU5" s="18"/>
      <c r="BDV5" s="18"/>
      <c r="BDW5" s="18"/>
      <c r="BDX5" s="18"/>
      <c r="BDY5" s="18"/>
      <c r="BDZ5" s="18"/>
      <c r="BEA5" s="18"/>
      <c r="BEB5" s="18"/>
      <c r="BEC5" s="18"/>
      <c r="BED5" s="18"/>
      <c r="BEE5" s="18"/>
      <c r="BEF5" s="18"/>
      <c r="BEG5" s="18"/>
      <c r="BEH5" s="18"/>
      <c r="BEI5" s="18"/>
      <c r="BEJ5" s="18"/>
      <c r="BEK5" s="18"/>
      <c r="BEL5" s="18"/>
      <c r="BEM5" s="18"/>
      <c r="BEN5" s="18"/>
      <c r="BEO5" s="18"/>
      <c r="BEP5" s="18"/>
      <c r="BEQ5" s="18"/>
      <c r="BER5" s="18"/>
      <c r="BES5" s="18"/>
      <c r="BET5" s="18"/>
      <c r="BEU5" s="18"/>
      <c r="BEV5" s="18"/>
      <c r="BEW5" s="18"/>
      <c r="BEX5" s="18"/>
      <c r="BEY5" s="18"/>
      <c r="BEZ5" s="18"/>
      <c r="BFA5" s="18"/>
      <c r="BFB5" s="18"/>
      <c r="BFC5" s="18"/>
      <c r="BFD5" s="18"/>
      <c r="BFE5" s="18"/>
      <c r="BFF5" s="18"/>
      <c r="BFG5" s="18"/>
      <c r="BFH5" s="18"/>
      <c r="BFI5" s="18"/>
      <c r="BFJ5" s="18"/>
      <c r="BFK5" s="18"/>
      <c r="BFL5" s="18"/>
      <c r="BFM5" s="18"/>
      <c r="BFN5" s="18"/>
      <c r="BFO5" s="18"/>
      <c r="BFP5" s="18"/>
      <c r="BFQ5" s="18"/>
      <c r="BFR5" s="18"/>
      <c r="BFS5" s="18"/>
      <c r="BFT5" s="18"/>
      <c r="BFU5" s="18"/>
      <c r="BFV5" s="18"/>
      <c r="BFW5" s="18"/>
      <c r="BFX5" s="18"/>
      <c r="BFY5" s="18"/>
      <c r="BFZ5" s="18"/>
      <c r="BGA5" s="18"/>
      <c r="BGB5" s="18"/>
      <c r="BGC5" s="18"/>
      <c r="BGD5" s="18"/>
      <c r="BGE5" s="18"/>
      <c r="BGF5" s="18"/>
      <c r="BGG5" s="18"/>
      <c r="BGH5" s="18"/>
      <c r="BGI5" s="18"/>
      <c r="BGJ5" s="18"/>
      <c r="BGK5" s="18"/>
      <c r="BGL5" s="18"/>
      <c r="BGM5" s="18"/>
      <c r="BGN5" s="18"/>
      <c r="BGO5" s="18"/>
      <c r="BGP5" s="18"/>
      <c r="BGQ5" s="18"/>
      <c r="BGR5" s="18"/>
      <c r="BGS5" s="18"/>
      <c r="BGT5" s="18"/>
      <c r="BGU5" s="18"/>
      <c r="BGV5" s="18"/>
      <c r="BGW5" s="18"/>
      <c r="BGX5" s="18"/>
      <c r="BGY5" s="18"/>
      <c r="BGZ5" s="18"/>
      <c r="BHA5" s="18"/>
      <c r="BHB5" s="18"/>
      <c r="BHC5" s="18"/>
      <c r="BHD5" s="18"/>
      <c r="BHE5" s="18"/>
      <c r="BHF5" s="18"/>
      <c r="BHG5" s="18"/>
      <c r="BHH5" s="18"/>
      <c r="BHI5" s="18"/>
      <c r="BHJ5" s="18"/>
      <c r="BHK5" s="18"/>
      <c r="BHL5" s="18"/>
      <c r="BHM5" s="18"/>
      <c r="BHN5" s="18"/>
      <c r="BHO5" s="18"/>
      <c r="BHP5" s="18"/>
      <c r="BHQ5" s="18"/>
      <c r="BHR5" s="18"/>
      <c r="BHS5" s="18"/>
      <c r="BHT5" s="18"/>
      <c r="BHU5" s="18"/>
      <c r="BHV5" s="18"/>
      <c r="BHW5" s="18"/>
      <c r="BHX5" s="18"/>
      <c r="BHY5" s="18"/>
      <c r="BHZ5" s="18"/>
      <c r="BIA5" s="18"/>
      <c r="BIB5" s="18"/>
      <c r="BIC5" s="18"/>
      <c r="BID5" s="18"/>
      <c r="BIE5" s="18"/>
      <c r="BIF5" s="18"/>
      <c r="BIG5" s="18"/>
      <c r="BIH5" s="18"/>
      <c r="BII5" s="18"/>
      <c r="BIJ5" s="18"/>
      <c r="BIK5" s="18"/>
      <c r="BIL5" s="18"/>
      <c r="BIM5" s="18"/>
      <c r="BIN5" s="18"/>
      <c r="BIO5" s="18"/>
      <c r="BIP5" s="18"/>
      <c r="BIQ5" s="18"/>
      <c r="BIR5" s="18"/>
      <c r="BIS5" s="18"/>
      <c r="BIT5" s="18"/>
      <c r="BIU5" s="18"/>
      <c r="BIV5" s="18"/>
      <c r="BIW5" s="18"/>
      <c r="BIX5" s="18"/>
      <c r="BIY5" s="18"/>
      <c r="BIZ5" s="18"/>
      <c r="BJA5" s="18"/>
      <c r="BJB5" s="18"/>
      <c r="BJC5" s="18"/>
      <c r="BJD5" s="18"/>
      <c r="BJE5" s="18"/>
      <c r="BJF5" s="18"/>
      <c r="BJG5" s="18"/>
      <c r="BJH5" s="18"/>
      <c r="BJI5" s="18"/>
      <c r="BJJ5" s="18"/>
      <c r="BJK5" s="18"/>
      <c r="BJL5" s="18"/>
      <c r="BJM5" s="18"/>
      <c r="BJN5" s="18"/>
      <c r="BJO5" s="18"/>
      <c r="BJP5" s="18"/>
      <c r="BJQ5" s="18"/>
      <c r="BJR5" s="18"/>
      <c r="BJS5" s="18"/>
      <c r="BJT5" s="18"/>
      <c r="BJU5" s="18"/>
      <c r="BJV5" s="18"/>
      <c r="BJW5" s="18"/>
      <c r="BJX5" s="18"/>
      <c r="BJY5" s="18"/>
      <c r="BJZ5" s="18"/>
      <c r="BKA5" s="18"/>
      <c r="BKB5" s="18"/>
      <c r="BKC5" s="18"/>
      <c r="BKD5" s="18"/>
      <c r="BKE5" s="18"/>
      <c r="BKF5" s="18"/>
      <c r="BKG5" s="18"/>
      <c r="BKH5" s="18"/>
      <c r="BKI5" s="18"/>
      <c r="BKJ5" s="18"/>
      <c r="BKK5" s="18"/>
      <c r="BKL5" s="18"/>
      <c r="BKM5" s="18"/>
      <c r="BKN5" s="18"/>
      <c r="BKO5" s="18"/>
      <c r="BKP5" s="18"/>
      <c r="BKQ5" s="18"/>
      <c r="BKR5" s="18"/>
      <c r="BKS5" s="18"/>
      <c r="BKT5" s="18"/>
      <c r="BKU5" s="18"/>
      <c r="BKV5" s="18"/>
      <c r="BKW5" s="18"/>
      <c r="BKX5" s="18"/>
      <c r="BKY5" s="18"/>
      <c r="BKZ5" s="18"/>
      <c r="BLA5" s="18"/>
      <c r="BLB5" s="18"/>
      <c r="BLC5" s="18"/>
      <c r="BLD5" s="18"/>
      <c r="BLE5" s="18"/>
      <c r="BLF5" s="18"/>
      <c r="BLG5" s="18"/>
      <c r="BLH5" s="18"/>
      <c r="BLI5" s="18"/>
      <c r="BLJ5" s="18"/>
      <c r="BLK5" s="18"/>
      <c r="BLL5" s="18"/>
      <c r="BLM5" s="18"/>
      <c r="BLN5" s="18"/>
      <c r="BLO5" s="18"/>
      <c r="BLP5" s="18"/>
      <c r="BLQ5" s="18"/>
      <c r="BLR5" s="18"/>
      <c r="BLS5" s="18"/>
      <c r="BLT5" s="18"/>
      <c r="BLU5" s="18"/>
      <c r="BLV5" s="18"/>
      <c r="BLW5" s="18"/>
      <c r="BLX5" s="18"/>
      <c r="BLY5" s="18"/>
      <c r="BLZ5" s="18"/>
      <c r="BMA5" s="18"/>
      <c r="BMB5" s="18"/>
      <c r="BMC5" s="18"/>
      <c r="BMD5" s="18"/>
      <c r="BME5" s="18"/>
      <c r="BMF5" s="18"/>
      <c r="BMG5" s="18"/>
      <c r="BMH5" s="18"/>
      <c r="BMI5" s="18"/>
      <c r="BMJ5" s="18"/>
      <c r="BMK5" s="18"/>
      <c r="BML5" s="18"/>
      <c r="BMM5" s="18"/>
      <c r="BMN5" s="18"/>
      <c r="BMO5" s="18"/>
      <c r="BMP5" s="18"/>
      <c r="BMQ5" s="18"/>
      <c r="BMR5" s="18"/>
      <c r="BMS5" s="18"/>
      <c r="BMT5" s="18"/>
      <c r="BMU5" s="18"/>
      <c r="BMV5" s="18"/>
      <c r="BMW5" s="18"/>
      <c r="BMX5" s="18"/>
      <c r="BMY5" s="18"/>
      <c r="BMZ5" s="18"/>
      <c r="BNA5" s="18"/>
      <c r="BNB5" s="18"/>
      <c r="BNC5" s="18"/>
      <c r="BND5" s="18"/>
      <c r="BNE5" s="18"/>
      <c r="BNF5" s="18"/>
      <c r="BNG5" s="18"/>
      <c r="BNH5" s="18"/>
      <c r="BNI5" s="18"/>
      <c r="BNJ5" s="18"/>
      <c r="BNK5" s="18"/>
      <c r="BNL5" s="18"/>
      <c r="BNM5" s="18"/>
      <c r="BNN5" s="18"/>
      <c r="BNO5" s="18"/>
      <c r="BNP5" s="18"/>
      <c r="BNQ5" s="18"/>
      <c r="BNR5" s="18"/>
      <c r="BNS5" s="18"/>
      <c r="BNT5" s="18"/>
      <c r="BNU5" s="18"/>
      <c r="BNV5" s="18"/>
      <c r="BNW5" s="18"/>
      <c r="BNX5" s="18"/>
      <c r="BNY5" s="18"/>
      <c r="BNZ5" s="18"/>
      <c r="BOA5" s="18"/>
      <c r="BOB5" s="18"/>
      <c r="BOC5" s="18"/>
      <c r="BOD5" s="18"/>
      <c r="BOE5" s="18"/>
      <c r="BOF5" s="18"/>
      <c r="BOG5" s="18"/>
      <c r="BOH5" s="18"/>
      <c r="BOI5" s="18"/>
      <c r="BOJ5" s="18"/>
      <c r="BOK5" s="18"/>
      <c r="BOL5" s="18"/>
      <c r="BOM5" s="18"/>
      <c r="BON5" s="18"/>
      <c r="BOO5" s="18"/>
      <c r="BOP5" s="18"/>
      <c r="BOQ5" s="18"/>
      <c r="BOR5" s="18"/>
      <c r="BOS5" s="18"/>
      <c r="BOT5" s="18"/>
      <c r="BOU5" s="18"/>
      <c r="BOV5" s="18"/>
      <c r="BOW5" s="18"/>
      <c r="BOX5" s="18"/>
      <c r="BOY5" s="18"/>
      <c r="BOZ5" s="18"/>
      <c r="BPA5" s="18"/>
      <c r="BPB5" s="18"/>
      <c r="BPC5" s="18"/>
      <c r="BPD5" s="18"/>
      <c r="BPE5" s="18"/>
      <c r="BPF5" s="18"/>
      <c r="BPG5" s="18"/>
    </row>
    <row r="6" spans="1:1775" s="22" customFormat="1" x14ac:dyDescent="0.25">
      <c r="A6" s="69">
        <v>4</v>
      </c>
      <c r="B6" s="70" t="s">
        <v>248</v>
      </c>
      <c r="C6" s="57" t="s">
        <v>308</v>
      </c>
      <c r="D6" s="57" t="s">
        <v>309</v>
      </c>
      <c r="E6" s="57" t="s">
        <v>310</v>
      </c>
      <c r="F6" s="57" t="s">
        <v>311</v>
      </c>
      <c r="G6" s="57" t="s">
        <v>79</v>
      </c>
      <c r="H6" s="57">
        <v>1702010</v>
      </c>
      <c r="I6" s="135">
        <v>10</v>
      </c>
      <c r="J6" s="58">
        <f t="shared" si="1"/>
        <v>100</v>
      </c>
      <c r="K6" s="139">
        <v>0.23</v>
      </c>
      <c r="L6" s="139">
        <f t="shared" si="0"/>
        <v>23</v>
      </c>
      <c r="M6" s="139">
        <v>200</v>
      </c>
      <c r="N6" s="148">
        <v>70</v>
      </c>
      <c r="O6" s="59">
        <f t="shared" si="2"/>
        <v>150</v>
      </c>
      <c r="P6" s="59" t="s">
        <v>552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  <c r="AFX6" s="18"/>
      <c r="AFY6" s="18"/>
      <c r="AFZ6" s="18"/>
      <c r="AGA6" s="18"/>
      <c r="AGB6" s="18"/>
      <c r="AGC6" s="18"/>
      <c r="AGD6" s="18"/>
      <c r="AGE6" s="18"/>
      <c r="AGF6" s="18"/>
      <c r="AGG6" s="18"/>
      <c r="AGH6" s="18"/>
      <c r="AGI6" s="18"/>
      <c r="AGJ6" s="18"/>
      <c r="AGK6" s="18"/>
      <c r="AGL6" s="18"/>
      <c r="AGM6" s="18"/>
      <c r="AGN6" s="18"/>
      <c r="AGO6" s="18"/>
      <c r="AGP6" s="18"/>
      <c r="AGQ6" s="18"/>
      <c r="AGR6" s="18"/>
      <c r="AGS6" s="18"/>
      <c r="AGT6" s="18"/>
      <c r="AGU6" s="18"/>
      <c r="AGV6" s="18"/>
      <c r="AGW6" s="18"/>
      <c r="AGX6" s="18"/>
      <c r="AGY6" s="18"/>
      <c r="AGZ6" s="18"/>
      <c r="AHA6" s="18"/>
      <c r="AHB6" s="18"/>
      <c r="AHC6" s="18"/>
      <c r="AHD6" s="18"/>
      <c r="AHE6" s="18"/>
      <c r="AHF6" s="18"/>
      <c r="AHG6" s="18"/>
      <c r="AHH6" s="18"/>
      <c r="AHI6" s="18"/>
      <c r="AHJ6" s="18"/>
      <c r="AHK6" s="18"/>
      <c r="AHL6" s="18"/>
      <c r="AHM6" s="18"/>
      <c r="AHN6" s="18"/>
      <c r="AHO6" s="18"/>
      <c r="AHP6" s="18"/>
      <c r="AHQ6" s="18"/>
      <c r="AHR6" s="18"/>
      <c r="AHS6" s="18"/>
      <c r="AHT6" s="18"/>
      <c r="AHU6" s="18"/>
      <c r="AHV6" s="18"/>
      <c r="AHW6" s="18"/>
      <c r="AHX6" s="18"/>
      <c r="AHY6" s="18"/>
      <c r="AHZ6" s="18"/>
      <c r="AIA6" s="18"/>
      <c r="AIB6" s="18"/>
      <c r="AIC6" s="18"/>
      <c r="AID6" s="18"/>
      <c r="AIE6" s="18"/>
      <c r="AIF6" s="18"/>
      <c r="AIG6" s="18"/>
      <c r="AIH6" s="18"/>
      <c r="AII6" s="18"/>
      <c r="AIJ6" s="18"/>
      <c r="AIK6" s="18"/>
      <c r="AIL6" s="18"/>
      <c r="AIM6" s="18"/>
      <c r="AIN6" s="18"/>
      <c r="AIO6" s="18"/>
      <c r="AIP6" s="18"/>
      <c r="AIQ6" s="18"/>
      <c r="AIR6" s="18"/>
      <c r="AIS6" s="18"/>
      <c r="AIT6" s="18"/>
      <c r="AIU6" s="18"/>
      <c r="AIV6" s="18"/>
      <c r="AIW6" s="18"/>
      <c r="AIX6" s="18"/>
      <c r="AIY6" s="18"/>
      <c r="AIZ6" s="18"/>
      <c r="AJA6" s="18"/>
      <c r="AJB6" s="18"/>
      <c r="AJC6" s="18"/>
      <c r="AJD6" s="18"/>
      <c r="AJE6" s="18"/>
      <c r="AJF6" s="18"/>
      <c r="AJG6" s="18"/>
      <c r="AJH6" s="18"/>
      <c r="AJI6" s="18"/>
      <c r="AJJ6" s="18"/>
      <c r="AJK6" s="18"/>
      <c r="AJL6" s="18"/>
      <c r="AJM6" s="18"/>
      <c r="AJN6" s="18"/>
      <c r="AJO6" s="18"/>
      <c r="AJP6" s="18"/>
      <c r="AJQ6" s="18"/>
      <c r="AJR6" s="18"/>
      <c r="AJS6" s="18"/>
      <c r="AJT6" s="18"/>
      <c r="AJU6" s="18"/>
      <c r="AJV6" s="18"/>
      <c r="AJW6" s="18"/>
      <c r="AJX6" s="18"/>
      <c r="AJY6" s="18"/>
      <c r="AJZ6" s="18"/>
      <c r="AKA6" s="18"/>
      <c r="AKB6" s="18"/>
      <c r="AKC6" s="18"/>
      <c r="AKD6" s="18"/>
      <c r="AKE6" s="18"/>
      <c r="AKF6" s="18"/>
      <c r="AKG6" s="18"/>
      <c r="AKH6" s="18"/>
      <c r="AKI6" s="18"/>
      <c r="AKJ6" s="18"/>
      <c r="AKK6" s="18"/>
      <c r="AKL6" s="18"/>
      <c r="AKM6" s="18"/>
      <c r="AKN6" s="18"/>
      <c r="AKO6" s="18"/>
      <c r="AKP6" s="18"/>
      <c r="AKQ6" s="18"/>
      <c r="AKR6" s="18"/>
      <c r="AKS6" s="18"/>
      <c r="AKT6" s="18"/>
      <c r="AKU6" s="18"/>
      <c r="AKV6" s="18"/>
      <c r="AKW6" s="18"/>
      <c r="AKX6" s="18"/>
      <c r="AKY6" s="18"/>
      <c r="AKZ6" s="18"/>
      <c r="ALA6" s="18"/>
      <c r="ALB6" s="18"/>
      <c r="ALC6" s="18"/>
      <c r="ALD6" s="18"/>
      <c r="ALE6" s="18"/>
      <c r="ALF6" s="18"/>
      <c r="ALG6" s="18"/>
      <c r="ALH6" s="18"/>
      <c r="ALI6" s="18"/>
      <c r="ALJ6" s="18"/>
      <c r="ALK6" s="18"/>
      <c r="ALL6" s="18"/>
      <c r="ALM6" s="18"/>
      <c r="ALN6" s="18"/>
      <c r="ALO6" s="18"/>
      <c r="ALP6" s="18"/>
      <c r="ALQ6" s="18"/>
      <c r="ALR6" s="18"/>
      <c r="ALS6" s="18"/>
      <c r="ALT6" s="18"/>
      <c r="ALU6" s="18"/>
      <c r="ALV6" s="18"/>
      <c r="ALW6" s="18"/>
      <c r="ALX6" s="18"/>
      <c r="ALY6" s="18"/>
      <c r="ALZ6" s="18"/>
      <c r="AMA6" s="18"/>
      <c r="AMB6" s="18"/>
      <c r="AMC6" s="18"/>
      <c r="AMD6" s="18"/>
      <c r="AME6" s="18"/>
      <c r="AMF6" s="18"/>
      <c r="AMG6" s="18"/>
      <c r="AMH6" s="18"/>
      <c r="AMI6" s="18"/>
      <c r="AMJ6" s="18"/>
      <c r="AMK6" s="18"/>
      <c r="AML6" s="18"/>
      <c r="AMM6" s="18"/>
      <c r="AMN6" s="18"/>
      <c r="AMO6" s="18"/>
      <c r="AMP6" s="18"/>
      <c r="AMQ6" s="18"/>
      <c r="AMR6" s="18"/>
      <c r="AMS6" s="18"/>
      <c r="AMT6" s="18"/>
      <c r="AMU6" s="18"/>
      <c r="AMV6" s="18"/>
      <c r="AMW6" s="18"/>
      <c r="AMX6" s="18"/>
      <c r="AMY6" s="18"/>
      <c r="AMZ6" s="18"/>
      <c r="ANA6" s="18"/>
      <c r="ANB6" s="18"/>
      <c r="ANC6" s="18"/>
      <c r="AND6" s="18"/>
      <c r="ANE6" s="18"/>
      <c r="ANF6" s="18"/>
      <c r="ANG6" s="18"/>
      <c r="ANH6" s="18"/>
      <c r="ANI6" s="18"/>
      <c r="ANJ6" s="18"/>
      <c r="ANK6" s="18"/>
      <c r="ANL6" s="18"/>
      <c r="ANM6" s="18"/>
      <c r="ANN6" s="18"/>
      <c r="ANO6" s="18"/>
      <c r="ANP6" s="18"/>
      <c r="ANQ6" s="18"/>
      <c r="ANR6" s="18"/>
      <c r="ANS6" s="18"/>
      <c r="ANT6" s="18"/>
      <c r="ANU6" s="18"/>
      <c r="ANV6" s="18"/>
      <c r="ANW6" s="18"/>
      <c r="ANX6" s="18"/>
      <c r="ANY6" s="18"/>
      <c r="ANZ6" s="18"/>
      <c r="AOA6" s="18"/>
      <c r="AOB6" s="18"/>
      <c r="AOC6" s="18"/>
      <c r="AOD6" s="18"/>
      <c r="AOE6" s="18"/>
      <c r="AOF6" s="18"/>
      <c r="AOG6" s="18"/>
      <c r="AOH6" s="18"/>
      <c r="AOI6" s="18"/>
      <c r="AOJ6" s="18"/>
      <c r="AOK6" s="18"/>
      <c r="AOL6" s="18"/>
      <c r="AOM6" s="18"/>
      <c r="AON6" s="18"/>
      <c r="AOO6" s="18"/>
      <c r="AOP6" s="18"/>
      <c r="AOQ6" s="18"/>
      <c r="AOR6" s="18"/>
      <c r="AOS6" s="18"/>
      <c r="AOT6" s="18"/>
      <c r="AOU6" s="18"/>
      <c r="AOV6" s="18"/>
      <c r="AOW6" s="18"/>
      <c r="AOX6" s="18"/>
      <c r="AOY6" s="18"/>
      <c r="AOZ6" s="18"/>
      <c r="APA6" s="18"/>
      <c r="APB6" s="18"/>
      <c r="APC6" s="18"/>
      <c r="APD6" s="18"/>
      <c r="APE6" s="18"/>
      <c r="APF6" s="18"/>
      <c r="APG6" s="18"/>
      <c r="APH6" s="18"/>
      <c r="API6" s="18"/>
      <c r="APJ6" s="18"/>
      <c r="APK6" s="18"/>
      <c r="APL6" s="18"/>
      <c r="APM6" s="18"/>
      <c r="APN6" s="18"/>
      <c r="APO6" s="18"/>
      <c r="APP6" s="18"/>
      <c r="APQ6" s="18"/>
      <c r="APR6" s="18"/>
      <c r="APS6" s="18"/>
      <c r="APT6" s="18"/>
      <c r="APU6" s="18"/>
      <c r="APV6" s="18"/>
      <c r="APW6" s="18"/>
      <c r="APX6" s="18"/>
      <c r="APY6" s="18"/>
      <c r="APZ6" s="18"/>
      <c r="AQA6" s="18"/>
      <c r="AQB6" s="18"/>
      <c r="AQC6" s="18"/>
      <c r="AQD6" s="18"/>
      <c r="AQE6" s="18"/>
      <c r="AQF6" s="18"/>
      <c r="AQG6" s="18"/>
      <c r="AQH6" s="18"/>
      <c r="AQI6" s="18"/>
      <c r="AQJ6" s="18"/>
      <c r="AQK6" s="18"/>
      <c r="AQL6" s="18"/>
      <c r="AQM6" s="18"/>
      <c r="AQN6" s="18"/>
      <c r="AQO6" s="18"/>
      <c r="AQP6" s="18"/>
      <c r="AQQ6" s="18"/>
      <c r="AQR6" s="18"/>
      <c r="AQS6" s="18"/>
      <c r="AQT6" s="18"/>
      <c r="AQU6" s="18"/>
      <c r="AQV6" s="18"/>
      <c r="AQW6" s="18"/>
      <c r="AQX6" s="18"/>
      <c r="AQY6" s="18"/>
      <c r="AQZ6" s="18"/>
      <c r="ARA6" s="18"/>
      <c r="ARB6" s="18"/>
      <c r="ARC6" s="18"/>
      <c r="ARD6" s="18"/>
      <c r="ARE6" s="18"/>
      <c r="ARF6" s="18"/>
      <c r="ARG6" s="18"/>
      <c r="ARH6" s="18"/>
      <c r="ARI6" s="18"/>
      <c r="ARJ6" s="18"/>
      <c r="ARK6" s="18"/>
      <c r="ARL6" s="18"/>
      <c r="ARM6" s="18"/>
      <c r="ARN6" s="18"/>
      <c r="ARO6" s="18"/>
      <c r="ARP6" s="18"/>
      <c r="ARQ6" s="18"/>
      <c r="ARR6" s="18"/>
      <c r="ARS6" s="18"/>
      <c r="ART6" s="18"/>
      <c r="ARU6" s="18"/>
      <c r="ARV6" s="18"/>
      <c r="ARW6" s="18"/>
      <c r="ARX6" s="18"/>
      <c r="ARY6" s="18"/>
      <c r="ARZ6" s="18"/>
      <c r="ASA6" s="18"/>
      <c r="ASB6" s="18"/>
      <c r="ASC6" s="18"/>
      <c r="ASD6" s="18"/>
      <c r="ASE6" s="18"/>
      <c r="ASF6" s="18"/>
      <c r="ASG6" s="18"/>
      <c r="ASH6" s="18"/>
      <c r="ASI6" s="18"/>
      <c r="ASJ6" s="18"/>
      <c r="ASK6" s="18"/>
      <c r="ASL6" s="18"/>
      <c r="ASM6" s="18"/>
      <c r="ASN6" s="18"/>
      <c r="ASO6" s="18"/>
      <c r="ASP6" s="18"/>
      <c r="ASQ6" s="18"/>
      <c r="ASR6" s="18"/>
      <c r="ASS6" s="18"/>
      <c r="AST6" s="18"/>
      <c r="ASU6" s="18"/>
      <c r="ASV6" s="18"/>
      <c r="ASW6" s="18"/>
      <c r="ASX6" s="18"/>
      <c r="ASY6" s="18"/>
      <c r="ASZ6" s="18"/>
      <c r="ATA6" s="18"/>
      <c r="ATB6" s="18"/>
      <c r="ATC6" s="18"/>
      <c r="ATD6" s="18"/>
      <c r="ATE6" s="18"/>
      <c r="ATF6" s="18"/>
      <c r="ATG6" s="18"/>
      <c r="ATH6" s="18"/>
      <c r="ATI6" s="18"/>
      <c r="ATJ6" s="18"/>
      <c r="ATK6" s="18"/>
      <c r="ATL6" s="18"/>
      <c r="ATM6" s="18"/>
      <c r="ATN6" s="18"/>
      <c r="ATO6" s="18"/>
      <c r="ATP6" s="18"/>
      <c r="ATQ6" s="18"/>
      <c r="ATR6" s="18"/>
      <c r="ATS6" s="18"/>
      <c r="ATT6" s="18"/>
      <c r="ATU6" s="18"/>
      <c r="ATV6" s="18"/>
      <c r="ATW6" s="18"/>
      <c r="ATX6" s="18"/>
      <c r="ATY6" s="18"/>
      <c r="ATZ6" s="18"/>
      <c r="AUA6" s="18"/>
      <c r="AUB6" s="18"/>
      <c r="AUC6" s="18"/>
      <c r="AUD6" s="18"/>
      <c r="AUE6" s="18"/>
      <c r="AUF6" s="18"/>
      <c r="AUG6" s="18"/>
      <c r="AUH6" s="18"/>
      <c r="AUI6" s="18"/>
      <c r="AUJ6" s="18"/>
      <c r="AUK6" s="18"/>
      <c r="AUL6" s="18"/>
      <c r="AUM6" s="18"/>
      <c r="AUN6" s="18"/>
      <c r="AUO6" s="18"/>
      <c r="AUP6" s="18"/>
      <c r="AUQ6" s="18"/>
      <c r="AUR6" s="18"/>
      <c r="AUS6" s="18"/>
      <c r="AUT6" s="18"/>
      <c r="AUU6" s="18"/>
      <c r="AUV6" s="18"/>
      <c r="AUW6" s="18"/>
      <c r="AUX6" s="18"/>
      <c r="AUY6" s="18"/>
      <c r="AUZ6" s="18"/>
      <c r="AVA6" s="18"/>
      <c r="AVB6" s="18"/>
      <c r="AVC6" s="18"/>
      <c r="AVD6" s="18"/>
      <c r="AVE6" s="18"/>
      <c r="AVF6" s="18"/>
      <c r="AVG6" s="18"/>
      <c r="AVH6" s="18"/>
      <c r="AVI6" s="18"/>
      <c r="AVJ6" s="18"/>
      <c r="AVK6" s="18"/>
      <c r="AVL6" s="18"/>
      <c r="AVM6" s="18"/>
      <c r="AVN6" s="18"/>
      <c r="AVO6" s="18"/>
      <c r="AVP6" s="18"/>
      <c r="AVQ6" s="18"/>
      <c r="AVR6" s="18"/>
      <c r="AVS6" s="18"/>
      <c r="AVT6" s="18"/>
      <c r="AVU6" s="18"/>
      <c r="AVV6" s="18"/>
      <c r="AVW6" s="18"/>
      <c r="AVX6" s="18"/>
      <c r="AVY6" s="18"/>
      <c r="AVZ6" s="18"/>
      <c r="AWA6" s="18"/>
      <c r="AWB6" s="18"/>
      <c r="AWC6" s="18"/>
      <c r="AWD6" s="18"/>
      <c r="AWE6" s="18"/>
      <c r="AWF6" s="18"/>
      <c r="AWG6" s="18"/>
      <c r="AWH6" s="18"/>
      <c r="AWI6" s="18"/>
      <c r="AWJ6" s="18"/>
      <c r="AWK6" s="18"/>
      <c r="AWL6" s="18"/>
      <c r="AWM6" s="18"/>
      <c r="AWN6" s="18"/>
      <c r="AWO6" s="18"/>
      <c r="AWP6" s="18"/>
      <c r="AWQ6" s="18"/>
      <c r="AWR6" s="18"/>
      <c r="AWS6" s="18"/>
      <c r="AWT6" s="18"/>
      <c r="AWU6" s="18"/>
      <c r="AWV6" s="18"/>
      <c r="AWW6" s="18"/>
      <c r="AWX6" s="18"/>
      <c r="AWY6" s="18"/>
      <c r="AWZ6" s="18"/>
      <c r="AXA6" s="18"/>
      <c r="AXB6" s="18"/>
      <c r="AXC6" s="18"/>
      <c r="AXD6" s="18"/>
      <c r="AXE6" s="18"/>
      <c r="AXF6" s="18"/>
      <c r="AXG6" s="18"/>
      <c r="AXH6" s="18"/>
      <c r="AXI6" s="18"/>
      <c r="AXJ6" s="18"/>
      <c r="AXK6" s="18"/>
      <c r="AXL6" s="18"/>
      <c r="AXM6" s="18"/>
      <c r="AXN6" s="18"/>
      <c r="AXO6" s="18"/>
      <c r="AXP6" s="18"/>
      <c r="AXQ6" s="18"/>
      <c r="AXR6" s="18"/>
      <c r="AXS6" s="18"/>
      <c r="AXT6" s="18"/>
      <c r="AXU6" s="18"/>
      <c r="AXV6" s="18"/>
      <c r="AXW6" s="18"/>
      <c r="AXX6" s="18"/>
      <c r="AXY6" s="18"/>
      <c r="AXZ6" s="18"/>
      <c r="AYA6" s="18"/>
      <c r="AYB6" s="18"/>
      <c r="AYC6" s="18"/>
      <c r="AYD6" s="18"/>
      <c r="AYE6" s="18"/>
      <c r="AYF6" s="18"/>
      <c r="AYG6" s="18"/>
      <c r="AYH6" s="18"/>
      <c r="AYI6" s="18"/>
      <c r="AYJ6" s="18"/>
      <c r="AYK6" s="18"/>
      <c r="AYL6" s="18"/>
      <c r="AYM6" s="18"/>
      <c r="AYN6" s="18"/>
      <c r="AYO6" s="18"/>
      <c r="AYP6" s="18"/>
      <c r="AYQ6" s="18"/>
      <c r="AYR6" s="18"/>
      <c r="AYS6" s="18"/>
      <c r="AYT6" s="18"/>
      <c r="AYU6" s="18"/>
      <c r="AYV6" s="18"/>
      <c r="AYW6" s="18"/>
      <c r="AYX6" s="18"/>
      <c r="AYY6" s="18"/>
      <c r="AYZ6" s="18"/>
      <c r="AZA6" s="18"/>
      <c r="AZB6" s="18"/>
      <c r="AZC6" s="18"/>
      <c r="AZD6" s="18"/>
      <c r="AZE6" s="18"/>
      <c r="AZF6" s="18"/>
      <c r="AZG6" s="18"/>
      <c r="AZH6" s="18"/>
      <c r="AZI6" s="18"/>
      <c r="AZJ6" s="18"/>
      <c r="AZK6" s="18"/>
      <c r="AZL6" s="18"/>
      <c r="AZM6" s="18"/>
      <c r="AZN6" s="18"/>
      <c r="AZO6" s="18"/>
      <c r="AZP6" s="18"/>
      <c r="AZQ6" s="18"/>
      <c r="AZR6" s="18"/>
      <c r="AZS6" s="18"/>
      <c r="AZT6" s="18"/>
      <c r="AZU6" s="18"/>
      <c r="AZV6" s="18"/>
      <c r="AZW6" s="18"/>
      <c r="AZX6" s="18"/>
      <c r="AZY6" s="18"/>
      <c r="AZZ6" s="18"/>
      <c r="BAA6" s="18"/>
      <c r="BAB6" s="18"/>
      <c r="BAC6" s="18"/>
      <c r="BAD6" s="18"/>
      <c r="BAE6" s="18"/>
      <c r="BAF6" s="18"/>
      <c r="BAG6" s="18"/>
      <c r="BAH6" s="18"/>
      <c r="BAI6" s="18"/>
      <c r="BAJ6" s="18"/>
      <c r="BAK6" s="18"/>
      <c r="BAL6" s="18"/>
      <c r="BAM6" s="18"/>
      <c r="BAN6" s="18"/>
      <c r="BAO6" s="18"/>
      <c r="BAP6" s="18"/>
      <c r="BAQ6" s="18"/>
      <c r="BAR6" s="18"/>
      <c r="BAS6" s="18"/>
      <c r="BAT6" s="18"/>
      <c r="BAU6" s="18"/>
      <c r="BAV6" s="18"/>
      <c r="BAW6" s="18"/>
      <c r="BAX6" s="18"/>
      <c r="BAY6" s="18"/>
      <c r="BAZ6" s="18"/>
      <c r="BBA6" s="18"/>
      <c r="BBB6" s="18"/>
      <c r="BBC6" s="18"/>
      <c r="BBD6" s="18"/>
      <c r="BBE6" s="18"/>
      <c r="BBF6" s="18"/>
      <c r="BBG6" s="18"/>
      <c r="BBH6" s="18"/>
      <c r="BBI6" s="18"/>
      <c r="BBJ6" s="18"/>
      <c r="BBK6" s="18"/>
      <c r="BBL6" s="18"/>
      <c r="BBM6" s="18"/>
      <c r="BBN6" s="18"/>
      <c r="BBO6" s="18"/>
      <c r="BBP6" s="18"/>
      <c r="BBQ6" s="18"/>
      <c r="BBR6" s="18"/>
      <c r="BBS6" s="18"/>
      <c r="BBT6" s="18"/>
      <c r="BBU6" s="18"/>
      <c r="BBV6" s="18"/>
      <c r="BBW6" s="18"/>
      <c r="BBX6" s="18"/>
      <c r="BBY6" s="18"/>
      <c r="BBZ6" s="18"/>
      <c r="BCA6" s="18"/>
      <c r="BCB6" s="18"/>
      <c r="BCC6" s="18"/>
      <c r="BCD6" s="18"/>
      <c r="BCE6" s="18"/>
      <c r="BCF6" s="18"/>
      <c r="BCG6" s="18"/>
      <c r="BCH6" s="18"/>
      <c r="BCI6" s="18"/>
      <c r="BCJ6" s="18"/>
      <c r="BCK6" s="18"/>
      <c r="BCL6" s="18"/>
      <c r="BCM6" s="18"/>
      <c r="BCN6" s="18"/>
      <c r="BCO6" s="18"/>
      <c r="BCP6" s="18"/>
      <c r="BCQ6" s="18"/>
      <c r="BCR6" s="18"/>
      <c r="BCS6" s="18"/>
      <c r="BCT6" s="18"/>
      <c r="BCU6" s="18"/>
      <c r="BCV6" s="18"/>
      <c r="BCW6" s="18"/>
      <c r="BCX6" s="18"/>
      <c r="BCY6" s="18"/>
      <c r="BCZ6" s="18"/>
      <c r="BDA6" s="18"/>
      <c r="BDB6" s="18"/>
      <c r="BDC6" s="18"/>
      <c r="BDD6" s="18"/>
      <c r="BDE6" s="18"/>
      <c r="BDF6" s="18"/>
      <c r="BDG6" s="18"/>
      <c r="BDH6" s="18"/>
      <c r="BDI6" s="18"/>
      <c r="BDJ6" s="18"/>
      <c r="BDK6" s="18"/>
      <c r="BDL6" s="18"/>
      <c r="BDM6" s="18"/>
      <c r="BDN6" s="18"/>
      <c r="BDO6" s="18"/>
      <c r="BDP6" s="18"/>
      <c r="BDQ6" s="18"/>
      <c r="BDR6" s="18"/>
      <c r="BDS6" s="18"/>
      <c r="BDT6" s="18"/>
      <c r="BDU6" s="18"/>
      <c r="BDV6" s="18"/>
      <c r="BDW6" s="18"/>
      <c r="BDX6" s="18"/>
      <c r="BDY6" s="18"/>
      <c r="BDZ6" s="18"/>
      <c r="BEA6" s="18"/>
      <c r="BEB6" s="18"/>
      <c r="BEC6" s="18"/>
      <c r="BED6" s="18"/>
      <c r="BEE6" s="18"/>
      <c r="BEF6" s="18"/>
      <c r="BEG6" s="18"/>
      <c r="BEH6" s="18"/>
      <c r="BEI6" s="18"/>
      <c r="BEJ6" s="18"/>
      <c r="BEK6" s="18"/>
      <c r="BEL6" s="18"/>
      <c r="BEM6" s="18"/>
      <c r="BEN6" s="18"/>
      <c r="BEO6" s="18"/>
      <c r="BEP6" s="18"/>
      <c r="BEQ6" s="18"/>
      <c r="BER6" s="18"/>
      <c r="BES6" s="18"/>
      <c r="BET6" s="18"/>
      <c r="BEU6" s="18"/>
      <c r="BEV6" s="18"/>
      <c r="BEW6" s="18"/>
      <c r="BEX6" s="18"/>
      <c r="BEY6" s="18"/>
      <c r="BEZ6" s="18"/>
      <c r="BFA6" s="18"/>
      <c r="BFB6" s="18"/>
      <c r="BFC6" s="18"/>
      <c r="BFD6" s="18"/>
      <c r="BFE6" s="18"/>
      <c r="BFF6" s="18"/>
      <c r="BFG6" s="18"/>
      <c r="BFH6" s="18"/>
      <c r="BFI6" s="18"/>
      <c r="BFJ6" s="18"/>
      <c r="BFK6" s="18"/>
      <c r="BFL6" s="18"/>
      <c r="BFM6" s="18"/>
      <c r="BFN6" s="18"/>
      <c r="BFO6" s="18"/>
      <c r="BFP6" s="18"/>
      <c r="BFQ6" s="18"/>
      <c r="BFR6" s="18"/>
      <c r="BFS6" s="18"/>
      <c r="BFT6" s="18"/>
      <c r="BFU6" s="18"/>
      <c r="BFV6" s="18"/>
      <c r="BFW6" s="18"/>
      <c r="BFX6" s="18"/>
      <c r="BFY6" s="18"/>
      <c r="BFZ6" s="18"/>
      <c r="BGA6" s="18"/>
      <c r="BGB6" s="18"/>
      <c r="BGC6" s="18"/>
      <c r="BGD6" s="18"/>
      <c r="BGE6" s="18"/>
      <c r="BGF6" s="18"/>
      <c r="BGG6" s="18"/>
      <c r="BGH6" s="18"/>
      <c r="BGI6" s="18"/>
      <c r="BGJ6" s="18"/>
      <c r="BGK6" s="18"/>
      <c r="BGL6" s="18"/>
      <c r="BGM6" s="18"/>
      <c r="BGN6" s="18"/>
      <c r="BGO6" s="18"/>
      <c r="BGP6" s="18"/>
      <c r="BGQ6" s="18"/>
      <c r="BGR6" s="18"/>
      <c r="BGS6" s="18"/>
      <c r="BGT6" s="18"/>
      <c r="BGU6" s="18"/>
      <c r="BGV6" s="18"/>
      <c r="BGW6" s="18"/>
      <c r="BGX6" s="18"/>
      <c r="BGY6" s="18"/>
      <c r="BGZ6" s="18"/>
      <c r="BHA6" s="18"/>
      <c r="BHB6" s="18"/>
      <c r="BHC6" s="18"/>
      <c r="BHD6" s="18"/>
      <c r="BHE6" s="18"/>
      <c r="BHF6" s="18"/>
      <c r="BHG6" s="18"/>
      <c r="BHH6" s="18"/>
      <c r="BHI6" s="18"/>
      <c r="BHJ6" s="18"/>
      <c r="BHK6" s="18"/>
      <c r="BHL6" s="18"/>
      <c r="BHM6" s="18"/>
      <c r="BHN6" s="18"/>
      <c r="BHO6" s="18"/>
      <c r="BHP6" s="18"/>
      <c r="BHQ6" s="18"/>
      <c r="BHR6" s="18"/>
      <c r="BHS6" s="18"/>
      <c r="BHT6" s="18"/>
      <c r="BHU6" s="18"/>
      <c r="BHV6" s="18"/>
      <c r="BHW6" s="18"/>
      <c r="BHX6" s="18"/>
      <c r="BHY6" s="18"/>
      <c r="BHZ6" s="18"/>
      <c r="BIA6" s="18"/>
      <c r="BIB6" s="18"/>
      <c r="BIC6" s="18"/>
      <c r="BID6" s="18"/>
      <c r="BIE6" s="18"/>
      <c r="BIF6" s="18"/>
      <c r="BIG6" s="18"/>
      <c r="BIH6" s="18"/>
      <c r="BII6" s="18"/>
      <c r="BIJ6" s="18"/>
      <c r="BIK6" s="18"/>
      <c r="BIL6" s="18"/>
      <c r="BIM6" s="18"/>
      <c r="BIN6" s="18"/>
      <c r="BIO6" s="18"/>
      <c r="BIP6" s="18"/>
      <c r="BIQ6" s="18"/>
      <c r="BIR6" s="18"/>
      <c r="BIS6" s="18"/>
      <c r="BIT6" s="18"/>
      <c r="BIU6" s="18"/>
      <c r="BIV6" s="18"/>
      <c r="BIW6" s="18"/>
      <c r="BIX6" s="18"/>
      <c r="BIY6" s="18"/>
      <c r="BIZ6" s="18"/>
      <c r="BJA6" s="18"/>
      <c r="BJB6" s="18"/>
      <c r="BJC6" s="18"/>
      <c r="BJD6" s="18"/>
      <c r="BJE6" s="18"/>
      <c r="BJF6" s="18"/>
      <c r="BJG6" s="18"/>
      <c r="BJH6" s="18"/>
      <c r="BJI6" s="18"/>
      <c r="BJJ6" s="18"/>
      <c r="BJK6" s="18"/>
      <c r="BJL6" s="18"/>
      <c r="BJM6" s="18"/>
      <c r="BJN6" s="18"/>
      <c r="BJO6" s="18"/>
      <c r="BJP6" s="18"/>
      <c r="BJQ6" s="18"/>
      <c r="BJR6" s="18"/>
      <c r="BJS6" s="18"/>
      <c r="BJT6" s="18"/>
      <c r="BJU6" s="18"/>
      <c r="BJV6" s="18"/>
      <c r="BJW6" s="18"/>
      <c r="BJX6" s="18"/>
      <c r="BJY6" s="18"/>
      <c r="BJZ6" s="18"/>
      <c r="BKA6" s="18"/>
      <c r="BKB6" s="18"/>
      <c r="BKC6" s="18"/>
      <c r="BKD6" s="18"/>
      <c r="BKE6" s="18"/>
      <c r="BKF6" s="18"/>
      <c r="BKG6" s="18"/>
      <c r="BKH6" s="18"/>
      <c r="BKI6" s="18"/>
      <c r="BKJ6" s="18"/>
      <c r="BKK6" s="18"/>
      <c r="BKL6" s="18"/>
      <c r="BKM6" s="18"/>
      <c r="BKN6" s="18"/>
      <c r="BKO6" s="18"/>
      <c r="BKP6" s="18"/>
      <c r="BKQ6" s="18"/>
      <c r="BKR6" s="18"/>
      <c r="BKS6" s="18"/>
      <c r="BKT6" s="18"/>
      <c r="BKU6" s="18"/>
      <c r="BKV6" s="18"/>
      <c r="BKW6" s="18"/>
      <c r="BKX6" s="18"/>
      <c r="BKY6" s="18"/>
      <c r="BKZ6" s="18"/>
      <c r="BLA6" s="18"/>
      <c r="BLB6" s="18"/>
      <c r="BLC6" s="18"/>
      <c r="BLD6" s="18"/>
      <c r="BLE6" s="18"/>
      <c r="BLF6" s="18"/>
      <c r="BLG6" s="18"/>
      <c r="BLH6" s="18"/>
      <c r="BLI6" s="18"/>
      <c r="BLJ6" s="18"/>
      <c r="BLK6" s="18"/>
      <c r="BLL6" s="18"/>
      <c r="BLM6" s="18"/>
      <c r="BLN6" s="18"/>
      <c r="BLO6" s="18"/>
      <c r="BLP6" s="18"/>
      <c r="BLQ6" s="18"/>
      <c r="BLR6" s="18"/>
      <c r="BLS6" s="18"/>
      <c r="BLT6" s="18"/>
      <c r="BLU6" s="18"/>
      <c r="BLV6" s="18"/>
      <c r="BLW6" s="18"/>
      <c r="BLX6" s="18"/>
      <c r="BLY6" s="18"/>
      <c r="BLZ6" s="18"/>
      <c r="BMA6" s="18"/>
      <c r="BMB6" s="18"/>
      <c r="BMC6" s="18"/>
      <c r="BMD6" s="18"/>
      <c r="BME6" s="18"/>
      <c r="BMF6" s="18"/>
      <c r="BMG6" s="18"/>
      <c r="BMH6" s="18"/>
      <c r="BMI6" s="18"/>
      <c r="BMJ6" s="18"/>
      <c r="BMK6" s="18"/>
      <c r="BML6" s="18"/>
      <c r="BMM6" s="18"/>
      <c r="BMN6" s="18"/>
      <c r="BMO6" s="18"/>
      <c r="BMP6" s="18"/>
      <c r="BMQ6" s="18"/>
      <c r="BMR6" s="18"/>
      <c r="BMS6" s="18"/>
      <c r="BMT6" s="18"/>
      <c r="BMU6" s="18"/>
      <c r="BMV6" s="18"/>
      <c r="BMW6" s="18"/>
      <c r="BMX6" s="18"/>
      <c r="BMY6" s="18"/>
      <c r="BMZ6" s="18"/>
      <c r="BNA6" s="18"/>
      <c r="BNB6" s="18"/>
      <c r="BNC6" s="18"/>
      <c r="BND6" s="18"/>
      <c r="BNE6" s="18"/>
      <c r="BNF6" s="18"/>
      <c r="BNG6" s="18"/>
      <c r="BNH6" s="18"/>
      <c r="BNI6" s="18"/>
      <c r="BNJ6" s="18"/>
      <c r="BNK6" s="18"/>
      <c r="BNL6" s="18"/>
      <c r="BNM6" s="18"/>
      <c r="BNN6" s="18"/>
      <c r="BNO6" s="18"/>
      <c r="BNP6" s="18"/>
      <c r="BNQ6" s="18"/>
      <c r="BNR6" s="18"/>
      <c r="BNS6" s="18"/>
      <c r="BNT6" s="18"/>
      <c r="BNU6" s="18"/>
      <c r="BNV6" s="18"/>
      <c r="BNW6" s="18"/>
      <c r="BNX6" s="18"/>
      <c r="BNY6" s="18"/>
      <c r="BNZ6" s="18"/>
      <c r="BOA6" s="18"/>
      <c r="BOB6" s="18"/>
      <c r="BOC6" s="18"/>
      <c r="BOD6" s="18"/>
      <c r="BOE6" s="18"/>
      <c r="BOF6" s="18"/>
      <c r="BOG6" s="18"/>
      <c r="BOH6" s="18"/>
      <c r="BOI6" s="18"/>
      <c r="BOJ6" s="18"/>
      <c r="BOK6" s="18"/>
      <c r="BOL6" s="18"/>
      <c r="BOM6" s="18"/>
      <c r="BON6" s="18"/>
      <c r="BOO6" s="18"/>
      <c r="BOP6" s="18"/>
      <c r="BOQ6" s="18"/>
      <c r="BOR6" s="18"/>
      <c r="BOS6" s="18"/>
      <c r="BOT6" s="18"/>
      <c r="BOU6" s="18"/>
      <c r="BOV6" s="18"/>
      <c r="BOW6" s="18"/>
      <c r="BOX6" s="18"/>
      <c r="BOY6" s="18"/>
      <c r="BOZ6" s="18"/>
      <c r="BPA6" s="18"/>
      <c r="BPB6" s="18"/>
      <c r="BPC6" s="18"/>
      <c r="BPD6" s="18"/>
      <c r="BPE6" s="18"/>
      <c r="BPF6" s="18"/>
      <c r="BPG6" s="18"/>
    </row>
    <row r="7" spans="1:1775" s="22" customFormat="1" x14ac:dyDescent="0.25">
      <c r="A7" s="69">
        <v>5</v>
      </c>
      <c r="B7" s="74" t="s">
        <v>312</v>
      </c>
      <c r="C7" s="57" t="s">
        <v>287</v>
      </c>
      <c r="D7" s="57" t="s">
        <v>287</v>
      </c>
      <c r="E7" s="57"/>
      <c r="F7" s="57"/>
      <c r="G7" s="57" t="s">
        <v>75</v>
      </c>
      <c r="H7" s="57">
        <v>9733302</v>
      </c>
      <c r="I7" s="135">
        <v>3</v>
      </c>
      <c r="J7" s="58">
        <f t="shared" si="1"/>
        <v>30</v>
      </c>
      <c r="K7" s="139">
        <v>0.05</v>
      </c>
      <c r="L7" s="139">
        <f t="shared" si="0"/>
        <v>1.5</v>
      </c>
      <c r="M7" s="139">
        <v>100</v>
      </c>
      <c r="N7" s="148">
        <v>3</v>
      </c>
      <c r="O7" s="59">
        <f t="shared" si="2"/>
        <v>40</v>
      </c>
      <c r="P7" s="59" t="s">
        <v>553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  <c r="TS7" s="18"/>
      <c r="TT7" s="18"/>
      <c r="TU7" s="18"/>
      <c r="TV7" s="18"/>
      <c r="TW7" s="18"/>
      <c r="TX7" s="18"/>
      <c r="TY7" s="18"/>
      <c r="TZ7" s="18"/>
      <c r="UA7" s="18"/>
      <c r="UB7" s="18"/>
      <c r="UC7" s="18"/>
      <c r="UD7" s="18"/>
      <c r="UE7" s="18"/>
      <c r="UF7" s="18"/>
      <c r="UG7" s="18"/>
      <c r="UH7" s="18"/>
      <c r="UI7" s="18"/>
      <c r="UJ7" s="18"/>
      <c r="UK7" s="18"/>
      <c r="UL7" s="18"/>
      <c r="UM7" s="18"/>
      <c r="UN7" s="18"/>
      <c r="UO7" s="18"/>
      <c r="UP7" s="18"/>
      <c r="UQ7" s="18"/>
      <c r="UR7" s="18"/>
      <c r="US7" s="18"/>
      <c r="UT7" s="18"/>
      <c r="UU7" s="18"/>
      <c r="UV7" s="18"/>
      <c r="UW7" s="18"/>
      <c r="UX7" s="18"/>
      <c r="UY7" s="18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  <c r="YJ7" s="18"/>
      <c r="YK7" s="18"/>
      <c r="YL7" s="18"/>
      <c r="YM7" s="18"/>
      <c r="YN7" s="18"/>
      <c r="YO7" s="18"/>
      <c r="YP7" s="18"/>
      <c r="YQ7" s="18"/>
      <c r="YR7" s="18"/>
      <c r="YS7" s="18"/>
      <c r="YT7" s="18"/>
      <c r="YU7" s="18"/>
      <c r="YV7" s="18"/>
      <c r="YW7" s="18"/>
      <c r="YX7" s="18"/>
      <c r="YY7" s="18"/>
      <c r="YZ7" s="18"/>
      <c r="ZA7" s="18"/>
      <c r="ZB7" s="18"/>
      <c r="ZC7" s="18"/>
      <c r="ZD7" s="18"/>
      <c r="ZE7" s="18"/>
      <c r="ZF7" s="18"/>
      <c r="ZG7" s="18"/>
      <c r="ZH7" s="18"/>
      <c r="ZI7" s="18"/>
      <c r="ZJ7" s="18"/>
      <c r="ZK7" s="18"/>
      <c r="ZL7" s="18"/>
      <c r="ZM7" s="18"/>
      <c r="ZN7" s="18"/>
      <c r="ZO7" s="18"/>
      <c r="ZP7" s="18"/>
      <c r="ZQ7" s="18"/>
      <c r="ZR7" s="18"/>
      <c r="ZS7" s="18"/>
      <c r="ZT7" s="18"/>
      <c r="ZU7" s="18"/>
      <c r="ZV7" s="18"/>
      <c r="ZW7" s="18"/>
      <c r="ZX7" s="18"/>
      <c r="ZY7" s="18"/>
      <c r="ZZ7" s="18"/>
      <c r="AAA7" s="18"/>
      <c r="AAB7" s="18"/>
      <c r="AAC7" s="18"/>
      <c r="AAD7" s="18"/>
      <c r="AAE7" s="18"/>
      <c r="AAF7" s="18"/>
      <c r="AAG7" s="18"/>
      <c r="AAH7" s="18"/>
      <c r="AAI7" s="18"/>
      <c r="AAJ7" s="18"/>
      <c r="AAK7" s="18"/>
      <c r="AAL7" s="18"/>
      <c r="AAM7" s="18"/>
      <c r="AAN7" s="18"/>
      <c r="AAO7" s="18"/>
      <c r="AAP7" s="18"/>
      <c r="AAQ7" s="18"/>
      <c r="AAR7" s="18"/>
      <c r="AAS7" s="18"/>
      <c r="AAT7" s="18"/>
      <c r="AAU7" s="18"/>
      <c r="AAV7" s="18"/>
      <c r="AAW7" s="18"/>
      <c r="AAX7" s="18"/>
      <c r="AAY7" s="18"/>
      <c r="AAZ7" s="18"/>
      <c r="ABA7" s="18"/>
      <c r="ABB7" s="18"/>
      <c r="ABC7" s="18"/>
      <c r="ABD7" s="18"/>
      <c r="ABE7" s="18"/>
      <c r="ABF7" s="18"/>
      <c r="ABG7" s="18"/>
      <c r="ABH7" s="18"/>
      <c r="ABI7" s="18"/>
      <c r="ABJ7" s="18"/>
      <c r="ABK7" s="18"/>
      <c r="ABL7" s="18"/>
      <c r="ABM7" s="18"/>
      <c r="ABN7" s="18"/>
      <c r="ABO7" s="18"/>
      <c r="ABP7" s="18"/>
      <c r="ABQ7" s="18"/>
      <c r="ABR7" s="18"/>
      <c r="ABS7" s="18"/>
      <c r="ABT7" s="18"/>
      <c r="ABU7" s="18"/>
      <c r="ABV7" s="18"/>
      <c r="ABW7" s="18"/>
      <c r="ABX7" s="18"/>
      <c r="ABY7" s="18"/>
      <c r="ABZ7" s="18"/>
      <c r="ACA7" s="18"/>
      <c r="ACB7" s="18"/>
      <c r="ACC7" s="18"/>
      <c r="ACD7" s="18"/>
      <c r="ACE7" s="18"/>
      <c r="ACF7" s="18"/>
      <c r="ACG7" s="18"/>
      <c r="ACH7" s="18"/>
      <c r="ACI7" s="18"/>
      <c r="ACJ7" s="18"/>
      <c r="ACK7" s="18"/>
      <c r="ACL7" s="18"/>
      <c r="ACM7" s="18"/>
      <c r="ACN7" s="18"/>
      <c r="ACO7" s="18"/>
      <c r="ACP7" s="18"/>
      <c r="ACQ7" s="18"/>
      <c r="ACR7" s="18"/>
      <c r="ACS7" s="18"/>
      <c r="ACT7" s="18"/>
      <c r="ACU7" s="18"/>
      <c r="ACV7" s="18"/>
      <c r="ACW7" s="18"/>
      <c r="ACX7" s="18"/>
      <c r="ACY7" s="18"/>
      <c r="ACZ7" s="18"/>
      <c r="ADA7" s="18"/>
      <c r="ADB7" s="18"/>
      <c r="ADC7" s="18"/>
      <c r="ADD7" s="18"/>
      <c r="ADE7" s="18"/>
      <c r="ADF7" s="18"/>
      <c r="ADG7" s="18"/>
      <c r="ADH7" s="18"/>
      <c r="ADI7" s="18"/>
      <c r="ADJ7" s="18"/>
      <c r="ADK7" s="18"/>
      <c r="ADL7" s="18"/>
      <c r="ADM7" s="18"/>
      <c r="ADN7" s="18"/>
      <c r="ADO7" s="18"/>
      <c r="ADP7" s="18"/>
      <c r="ADQ7" s="18"/>
      <c r="ADR7" s="18"/>
      <c r="ADS7" s="18"/>
      <c r="ADT7" s="18"/>
      <c r="ADU7" s="18"/>
      <c r="ADV7" s="18"/>
      <c r="ADW7" s="18"/>
      <c r="ADX7" s="18"/>
      <c r="ADY7" s="18"/>
      <c r="ADZ7" s="18"/>
      <c r="AEA7" s="18"/>
      <c r="AEB7" s="18"/>
      <c r="AEC7" s="18"/>
      <c r="AED7" s="18"/>
      <c r="AEE7" s="18"/>
      <c r="AEF7" s="18"/>
      <c r="AEG7" s="18"/>
      <c r="AEH7" s="18"/>
      <c r="AEI7" s="18"/>
      <c r="AEJ7" s="18"/>
      <c r="AEK7" s="18"/>
      <c r="AEL7" s="18"/>
      <c r="AEM7" s="18"/>
      <c r="AEN7" s="18"/>
      <c r="AEO7" s="18"/>
      <c r="AEP7" s="18"/>
      <c r="AEQ7" s="18"/>
      <c r="AER7" s="18"/>
      <c r="AES7" s="18"/>
      <c r="AET7" s="18"/>
      <c r="AEU7" s="18"/>
      <c r="AEV7" s="18"/>
      <c r="AEW7" s="18"/>
      <c r="AEX7" s="18"/>
      <c r="AEY7" s="18"/>
      <c r="AEZ7" s="18"/>
      <c r="AFA7" s="18"/>
      <c r="AFB7" s="18"/>
      <c r="AFC7" s="18"/>
      <c r="AFD7" s="18"/>
      <c r="AFE7" s="18"/>
      <c r="AFF7" s="18"/>
      <c r="AFG7" s="18"/>
      <c r="AFH7" s="18"/>
      <c r="AFI7" s="18"/>
      <c r="AFJ7" s="18"/>
      <c r="AFK7" s="18"/>
      <c r="AFL7" s="18"/>
      <c r="AFM7" s="18"/>
      <c r="AFN7" s="18"/>
      <c r="AFO7" s="18"/>
      <c r="AFP7" s="18"/>
      <c r="AFQ7" s="18"/>
      <c r="AFR7" s="18"/>
      <c r="AFS7" s="18"/>
      <c r="AFT7" s="18"/>
      <c r="AFU7" s="18"/>
      <c r="AFV7" s="18"/>
      <c r="AFW7" s="18"/>
      <c r="AFX7" s="18"/>
      <c r="AFY7" s="18"/>
      <c r="AFZ7" s="18"/>
      <c r="AGA7" s="18"/>
      <c r="AGB7" s="18"/>
      <c r="AGC7" s="18"/>
      <c r="AGD7" s="18"/>
      <c r="AGE7" s="18"/>
      <c r="AGF7" s="18"/>
      <c r="AGG7" s="18"/>
      <c r="AGH7" s="18"/>
      <c r="AGI7" s="18"/>
      <c r="AGJ7" s="18"/>
      <c r="AGK7" s="18"/>
      <c r="AGL7" s="18"/>
      <c r="AGM7" s="18"/>
      <c r="AGN7" s="18"/>
      <c r="AGO7" s="18"/>
      <c r="AGP7" s="18"/>
      <c r="AGQ7" s="18"/>
      <c r="AGR7" s="18"/>
      <c r="AGS7" s="18"/>
      <c r="AGT7" s="18"/>
      <c r="AGU7" s="18"/>
      <c r="AGV7" s="18"/>
      <c r="AGW7" s="18"/>
      <c r="AGX7" s="18"/>
      <c r="AGY7" s="18"/>
      <c r="AGZ7" s="18"/>
      <c r="AHA7" s="18"/>
      <c r="AHB7" s="18"/>
      <c r="AHC7" s="18"/>
      <c r="AHD7" s="18"/>
      <c r="AHE7" s="18"/>
      <c r="AHF7" s="18"/>
      <c r="AHG7" s="18"/>
      <c r="AHH7" s="18"/>
      <c r="AHI7" s="18"/>
      <c r="AHJ7" s="18"/>
      <c r="AHK7" s="18"/>
      <c r="AHL7" s="18"/>
      <c r="AHM7" s="18"/>
      <c r="AHN7" s="18"/>
      <c r="AHO7" s="18"/>
      <c r="AHP7" s="18"/>
      <c r="AHQ7" s="18"/>
      <c r="AHR7" s="18"/>
      <c r="AHS7" s="18"/>
      <c r="AHT7" s="18"/>
      <c r="AHU7" s="18"/>
      <c r="AHV7" s="18"/>
      <c r="AHW7" s="18"/>
      <c r="AHX7" s="18"/>
      <c r="AHY7" s="18"/>
      <c r="AHZ7" s="18"/>
      <c r="AIA7" s="18"/>
      <c r="AIB7" s="18"/>
      <c r="AIC7" s="18"/>
      <c r="AID7" s="18"/>
      <c r="AIE7" s="18"/>
      <c r="AIF7" s="18"/>
      <c r="AIG7" s="18"/>
      <c r="AIH7" s="18"/>
      <c r="AII7" s="18"/>
      <c r="AIJ7" s="18"/>
      <c r="AIK7" s="18"/>
      <c r="AIL7" s="18"/>
      <c r="AIM7" s="18"/>
      <c r="AIN7" s="18"/>
      <c r="AIO7" s="18"/>
      <c r="AIP7" s="18"/>
      <c r="AIQ7" s="18"/>
      <c r="AIR7" s="18"/>
      <c r="AIS7" s="18"/>
      <c r="AIT7" s="18"/>
      <c r="AIU7" s="18"/>
      <c r="AIV7" s="18"/>
      <c r="AIW7" s="18"/>
      <c r="AIX7" s="18"/>
      <c r="AIY7" s="18"/>
      <c r="AIZ7" s="18"/>
      <c r="AJA7" s="18"/>
      <c r="AJB7" s="18"/>
      <c r="AJC7" s="18"/>
      <c r="AJD7" s="18"/>
      <c r="AJE7" s="18"/>
      <c r="AJF7" s="18"/>
      <c r="AJG7" s="18"/>
      <c r="AJH7" s="18"/>
      <c r="AJI7" s="18"/>
      <c r="AJJ7" s="18"/>
      <c r="AJK7" s="18"/>
      <c r="AJL7" s="18"/>
      <c r="AJM7" s="18"/>
      <c r="AJN7" s="18"/>
      <c r="AJO7" s="18"/>
      <c r="AJP7" s="18"/>
      <c r="AJQ7" s="18"/>
      <c r="AJR7" s="18"/>
      <c r="AJS7" s="18"/>
      <c r="AJT7" s="18"/>
      <c r="AJU7" s="18"/>
      <c r="AJV7" s="18"/>
      <c r="AJW7" s="18"/>
      <c r="AJX7" s="18"/>
      <c r="AJY7" s="18"/>
      <c r="AJZ7" s="18"/>
      <c r="AKA7" s="18"/>
      <c r="AKB7" s="18"/>
      <c r="AKC7" s="18"/>
      <c r="AKD7" s="18"/>
      <c r="AKE7" s="18"/>
      <c r="AKF7" s="18"/>
      <c r="AKG7" s="18"/>
      <c r="AKH7" s="18"/>
      <c r="AKI7" s="18"/>
      <c r="AKJ7" s="18"/>
      <c r="AKK7" s="18"/>
      <c r="AKL7" s="18"/>
      <c r="AKM7" s="18"/>
      <c r="AKN7" s="18"/>
      <c r="AKO7" s="18"/>
      <c r="AKP7" s="18"/>
      <c r="AKQ7" s="18"/>
      <c r="AKR7" s="18"/>
      <c r="AKS7" s="18"/>
      <c r="AKT7" s="18"/>
      <c r="AKU7" s="18"/>
      <c r="AKV7" s="18"/>
      <c r="AKW7" s="18"/>
      <c r="AKX7" s="18"/>
      <c r="AKY7" s="18"/>
      <c r="AKZ7" s="18"/>
      <c r="ALA7" s="18"/>
      <c r="ALB7" s="18"/>
      <c r="ALC7" s="18"/>
      <c r="ALD7" s="18"/>
      <c r="ALE7" s="18"/>
      <c r="ALF7" s="18"/>
      <c r="ALG7" s="18"/>
      <c r="ALH7" s="18"/>
      <c r="ALI7" s="18"/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  <c r="ALU7" s="18"/>
      <c r="ALV7" s="18"/>
      <c r="ALW7" s="18"/>
      <c r="ALX7" s="18"/>
      <c r="ALY7" s="18"/>
      <c r="ALZ7" s="18"/>
      <c r="AMA7" s="18"/>
      <c r="AMB7" s="18"/>
      <c r="AMC7" s="18"/>
      <c r="AMD7" s="18"/>
      <c r="AME7" s="18"/>
      <c r="AMF7" s="18"/>
      <c r="AMG7" s="18"/>
      <c r="AMH7" s="18"/>
      <c r="AMI7" s="18"/>
      <c r="AMJ7" s="18"/>
      <c r="AMK7" s="18"/>
      <c r="AML7" s="18"/>
      <c r="AMM7" s="18"/>
      <c r="AMN7" s="18"/>
      <c r="AMO7" s="18"/>
      <c r="AMP7" s="18"/>
      <c r="AMQ7" s="18"/>
      <c r="AMR7" s="18"/>
      <c r="AMS7" s="18"/>
      <c r="AMT7" s="18"/>
      <c r="AMU7" s="18"/>
      <c r="AMV7" s="18"/>
      <c r="AMW7" s="18"/>
      <c r="AMX7" s="18"/>
      <c r="AMY7" s="18"/>
      <c r="AMZ7" s="18"/>
      <c r="ANA7" s="18"/>
      <c r="ANB7" s="18"/>
      <c r="ANC7" s="18"/>
      <c r="AND7" s="18"/>
      <c r="ANE7" s="18"/>
      <c r="ANF7" s="18"/>
      <c r="ANG7" s="18"/>
      <c r="ANH7" s="18"/>
      <c r="ANI7" s="18"/>
      <c r="ANJ7" s="18"/>
      <c r="ANK7" s="18"/>
      <c r="ANL7" s="18"/>
      <c r="ANM7" s="18"/>
      <c r="ANN7" s="18"/>
      <c r="ANO7" s="18"/>
      <c r="ANP7" s="18"/>
      <c r="ANQ7" s="18"/>
      <c r="ANR7" s="18"/>
      <c r="ANS7" s="18"/>
      <c r="ANT7" s="18"/>
      <c r="ANU7" s="18"/>
      <c r="ANV7" s="18"/>
      <c r="ANW7" s="18"/>
      <c r="ANX7" s="18"/>
      <c r="ANY7" s="18"/>
      <c r="ANZ7" s="18"/>
      <c r="AOA7" s="18"/>
      <c r="AOB7" s="18"/>
      <c r="AOC7" s="18"/>
      <c r="AOD7" s="18"/>
      <c r="AOE7" s="18"/>
      <c r="AOF7" s="18"/>
      <c r="AOG7" s="18"/>
      <c r="AOH7" s="18"/>
      <c r="AOI7" s="18"/>
      <c r="AOJ7" s="18"/>
      <c r="AOK7" s="18"/>
      <c r="AOL7" s="18"/>
      <c r="AOM7" s="18"/>
      <c r="AON7" s="18"/>
      <c r="AOO7" s="18"/>
      <c r="AOP7" s="18"/>
      <c r="AOQ7" s="18"/>
      <c r="AOR7" s="18"/>
      <c r="AOS7" s="18"/>
      <c r="AOT7" s="18"/>
      <c r="AOU7" s="18"/>
      <c r="AOV7" s="18"/>
      <c r="AOW7" s="18"/>
      <c r="AOX7" s="18"/>
      <c r="AOY7" s="18"/>
      <c r="AOZ7" s="18"/>
      <c r="APA7" s="18"/>
      <c r="APB7" s="18"/>
      <c r="APC7" s="18"/>
      <c r="APD7" s="18"/>
      <c r="APE7" s="18"/>
      <c r="APF7" s="18"/>
      <c r="APG7" s="18"/>
      <c r="APH7" s="18"/>
      <c r="API7" s="18"/>
      <c r="APJ7" s="18"/>
      <c r="APK7" s="18"/>
      <c r="APL7" s="18"/>
      <c r="APM7" s="18"/>
      <c r="APN7" s="18"/>
      <c r="APO7" s="18"/>
      <c r="APP7" s="18"/>
      <c r="APQ7" s="18"/>
      <c r="APR7" s="18"/>
      <c r="APS7" s="18"/>
      <c r="APT7" s="18"/>
      <c r="APU7" s="18"/>
      <c r="APV7" s="18"/>
      <c r="APW7" s="18"/>
      <c r="APX7" s="18"/>
      <c r="APY7" s="18"/>
      <c r="APZ7" s="18"/>
      <c r="AQA7" s="18"/>
      <c r="AQB7" s="18"/>
      <c r="AQC7" s="18"/>
      <c r="AQD7" s="18"/>
      <c r="AQE7" s="18"/>
      <c r="AQF7" s="18"/>
      <c r="AQG7" s="18"/>
      <c r="AQH7" s="18"/>
      <c r="AQI7" s="18"/>
      <c r="AQJ7" s="18"/>
      <c r="AQK7" s="18"/>
      <c r="AQL7" s="18"/>
      <c r="AQM7" s="18"/>
      <c r="AQN7" s="18"/>
      <c r="AQO7" s="18"/>
      <c r="AQP7" s="18"/>
      <c r="AQQ7" s="18"/>
      <c r="AQR7" s="18"/>
      <c r="AQS7" s="18"/>
      <c r="AQT7" s="18"/>
      <c r="AQU7" s="18"/>
      <c r="AQV7" s="18"/>
      <c r="AQW7" s="18"/>
      <c r="AQX7" s="18"/>
      <c r="AQY7" s="18"/>
      <c r="AQZ7" s="18"/>
      <c r="ARA7" s="18"/>
      <c r="ARB7" s="18"/>
      <c r="ARC7" s="18"/>
      <c r="ARD7" s="18"/>
      <c r="ARE7" s="18"/>
      <c r="ARF7" s="18"/>
      <c r="ARG7" s="18"/>
      <c r="ARH7" s="18"/>
      <c r="ARI7" s="18"/>
      <c r="ARJ7" s="18"/>
      <c r="ARK7" s="18"/>
      <c r="ARL7" s="18"/>
      <c r="ARM7" s="18"/>
      <c r="ARN7" s="18"/>
      <c r="ARO7" s="18"/>
      <c r="ARP7" s="18"/>
      <c r="ARQ7" s="18"/>
      <c r="ARR7" s="18"/>
      <c r="ARS7" s="18"/>
      <c r="ART7" s="18"/>
      <c r="ARU7" s="18"/>
      <c r="ARV7" s="18"/>
      <c r="ARW7" s="18"/>
      <c r="ARX7" s="18"/>
      <c r="ARY7" s="18"/>
      <c r="ARZ7" s="18"/>
      <c r="ASA7" s="18"/>
      <c r="ASB7" s="18"/>
      <c r="ASC7" s="18"/>
      <c r="ASD7" s="18"/>
      <c r="ASE7" s="18"/>
      <c r="ASF7" s="18"/>
      <c r="ASG7" s="18"/>
      <c r="ASH7" s="18"/>
      <c r="ASI7" s="18"/>
      <c r="ASJ7" s="18"/>
      <c r="ASK7" s="18"/>
      <c r="ASL7" s="18"/>
      <c r="ASM7" s="18"/>
      <c r="ASN7" s="18"/>
      <c r="ASO7" s="18"/>
      <c r="ASP7" s="18"/>
      <c r="ASQ7" s="18"/>
      <c r="ASR7" s="18"/>
      <c r="ASS7" s="18"/>
      <c r="AST7" s="18"/>
      <c r="ASU7" s="18"/>
      <c r="ASV7" s="18"/>
      <c r="ASW7" s="18"/>
      <c r="ASX7" s="18"/>
      <c r="ASY7" s="18"/>
      <c r="ASZ7" s="18"/>
      <c r="ATA7" s="18"/>
      <c r="ATB7" s="18"/>
      <c r="ATC7" s="18"/>
      <c r="ATD7" s="18"/>
      <c r="ATE7" s="18"/>
      <c r="ATF7" s="18"/>
      <c r="ATG7" s="18"/>
      <c r="ATH7" s="18"/>
      <c r="ATI7" s="18"/>
      <c r="ATJ7" s="18"/>
      <c r="ATK7" s="18"/>
      <c r="ATL7" s="18"/>
      <c r="ATM7" s="18"/>
      <c r="ATN7" s="18"/>
      <c r="ATO7" s="18"/>
      <c r="ATP7" s="18"/>
      <c r="ATQ7" s="18"/>
      <c r="ATR7" s="18"/>
      <c r="ATS7" s="18"/>
      <c r="ATT7" s="18"/>
      <c r="ATU7" s="18"/>
      <c r="ATV7" s="18"/>
      <c r="ATW7" s="18"/>
      <c r="ATX7" s="18"/>
      <c r="ATY7" s="18"/>
      <c r="ATZ7" s="18"/>
      <c r="AUA7" s="18"/>
      <c r="AUB7" s="18"/>
      <c r="AUC7" s="18"/>
      <c r="AUD7" s="18"/>
      <c r="AUE7" s="18"/>
      <c r="AUF7" s="18"/>
      <c r="AUG7" s="18"/>
      <c r="AUH7" s="18"/>
      <c r="AUI7" s="18"/>
      <c r="AUJ7" s="18"/>
      <c r="AUK7" s="18"/>
      <c r="AUL7" s="18"/>
      <c r="AUM7" s="18"/>
      <c r="AUN7" s="18"/>
      <c r="AUO7" s="18"/>
      <c r="AUP7" s="18"/>
      <c r="AUQ7" s="18"/>
      <c r="AUR7" s="18"/>
      <c r="AUS7" s="18"/>
      <c r="AUT7" s="18"/>
      <c r="AUU7" s="18"/>
      <c r="AUV7" s="18"/>
      <c r="AUW7" s="18"/>
      <c r="AUX7" s="18"/>
      <c r="AUY7" s="18"/>
      <c r="AUZ7" s="18"/>
      <c r="AVA7" s="18"/>
      <c r="AVB7" s="18"/>
      <c r="AVC7" s="18"/>
      <c r="AVD7" s="18"/>
      <c r="AVE7" s="18"/>
      <c r="AVF7" s="18"/>
      <c r="AVG7" s="18"/>
      <c r="AVH7" s="18"/>
      <c r="AVI7" s="18"/>
      <c r="AVJ7" s="18"/>
      <c r="AVK7" s="18"/>
      <c r="AVL7" s="18"/>
      <c r="AVM7" s="18"/>
      <c r="AVN7" s="18"/>
      <c r="AVO7" s="18"/>
      <c r="AVP7" s="18"/>
      <c r="AVQ7" s="18"/>
      <c r="AVR7" s="18"/>
      <c r="AVS7" s="18"/>
      <c r="AVT7" s="18"/>
      <c r="AVU7" s="18"/>
      <c r="AVV7" s="18"/>
      <c r="AVW7" s="18"/>
      <c r="AVX7" s="18"/>
      <c r="AVY7" s="18"/>
      <c r="AVZ7" s="18"/>
      <c r="AWA7" s="18"/>
      <c r="AWB7" s="18"/>
      <c r="AWC7" s="18"/>
      <c r="AWD7" s="18"/>
      <c r="AWE7" s="18"/>
      <c r="AWF7" s="18"/>
      <c r="AWG7" s="18"/>
      <c r="AWH7" s="18"/>
      <c r="AWI7" s="18"/>
      <c r="AWJ7" s="18"/>
      <c r="AWK7" s="18"/>
      <c r="AWL7" s="18"/>
      <c r="AWM7" s="18"/>
      <c r="AWN7" s="18"/>
      <c r="AWO7" s="18"/>
      <c r="AWP7" s="18"/>
      <c r="AWQ7" s="18"/>
      <c r="AWR7" s="18"/>
      <c r="AWS7" s="18"/>
      <c r="AWT7" s="18"/>
      <c r="AWU7" s="18"/>
      <c r="AWV7" s="18"/>
      <c r="AWW7" s="18"/>
      <c r="AWX7" s="18"/>
      <c r="AWY7" s="18"/>
      <c r="AWZ7" s="18"/>
      <c r="AXA7" s="18"/>
      <c r="AXB7" s="18"/>
      <c r="AXC7" s="18"/>
      <c r="AXD7" s="18"/>
      <c r="AXE7" s="18"/>
      <c r="AXF7" s="18"/>
      <c r="AXG7" s="18"/>
      <c r="AXH7" s="18"/>
      <c r="AXI7" s="18"/>
      <c r="AXJ7" s="18"/>
      <c r="AXK7" s="18"/>
      <c r="AXL7" s="18"/>
      <c r="AXM7" s="18"/>
      <c r="AXN7" s="18"/>
      <c r="AXO7" s="18"/>
      <c r="AXP7" s="18"/>
      <c r="AXQ7" s="18"/>
      <c r="AXR7" s="18"/>
      <c r="AXS7" s="18"/>
      <c r="AXT7" s="18"/>
      <c r="AXU7" s="18"/>
      <c r="AXV7" s="18"/>
      <c r="AXW7" s="18"/>
      <c r="AXX7" s="18"/>
      <c r="AXY7" s="18"/>
      <c r="AXZ7" s="18"/>
      <c r="AYA7" s="18"/>
      <c r="AYB7" s="18"/>
      <c r="AYC7" s="18"/>
      <c r="AYD7" s="18"/>
      <c r="AYE7" s="18"/>
      <c r="AYF7" s="18"/>
      <c r="AYG7" s="18"/>
      <c r="AYH7" s="18"/>
      <c r="AYI7" s="18"/>
      <c r="AYJ7" s="18"/>
      <c r="AYK7" s="18"/>
      <c r="AYL7" s="18"/>
      <c r="AYM7" s="18"/>
      <c r="AYN7" s="18"/>
      <c r="AYO7" s="18"/>
      <c r="AYP7" s="18"/>
      <c r="AYQ7" s="18"/>
      <c r="AYR7" s="18"/>
      <c r="AYS7" s="18"/>
      <c r="AYT7" s="18"/>
      <c r="AYU7" s="18"/>
      <c r="AYV7" s="18"/>
      <c r="AYW7" s="18"/>
      <c r="AYX7" s="18"/>
      <c r="AYY7" s="18"/>
      <c r="AYZ7" s="18"/>
      <c r="AZA7" s="18"/>
      <c r="AZB7" s="18"/>
      <c r="AZC7" s="18"/>
      <c r="AZD7" s="18"/>
      <c r="AZE7" s="18"/>
      <c r="AZF7" s="18"/>
      <c r="AZG7" s="18"/>
      <c r="AZH7" s="18"/>
      <c r="AZI7" s="18"/>
      <c r="AZJ7" s="18"/>
      <c r="AZK7" s="18"/>
      <c r="AZL7" s="18"/>
      <c r="AZM7" s="18"/>
      <c r="AZN7" s="18"/>
      <c r="AZO7" s="18"/>
      <c r="AZP7" s="18"/>
      <c r="AZQ7" s="18"/>
      <c r="AZR7" s="18"/>
      <c r="AZS7" s="18"/>
      <c r="AZT7" s="18"/>
      <c r="AZU7" s="18"/>
      <c r="AZV7" s="18"/>
      <c r="AZW7" s="18"/>
      <c r="AZX7" s="18"/>
      <c r="AZY7" s="18"/>
      <c r="AZZ7" s="18"/>
      <c r="BAA7" s="18"/>
      <c r="BAB7" s="18"/>
      <c r="BAC7" s="18"/>
      <c r="BAD7" s="18"/>
      <c r="BAE7" s="18"/>
      <c r="BAF7" s="18"/>
      <c r="BAG7" s="18"/>
      <c r="BAH7" s="18"/>
      <c r="BAI7" s="18"/>
      <c r="BAJ7" s="18"/>
      <c r="BAK7" s="18"/>
      <c r="BAL7" s="18"/>
      <c r="BAM7" s="18"/>
      <c r="BAN7" s="18"/>
      <c r="BAO7" s="18"/>
      <c r="BAP7" s="18"/>
      <c r="BAQ7" s="18"/>
      <c r="BAR7" s="18"/>
      <c r="BAS7" s="18"/>
      <c r="BAT7" s="18"/>
      <c r="BAU7" s="18"/>
      <c r="BAV7" s="18"/>
      <c r="BAW7" s="18"/>
      <c r="BAX7" s="18"/>
      <c r="BAY7" s="18"/>
      <c r="BAZ7" s="18"/>
      <c r="BBA7" s="18"/>
      <c r="BBB7" s="18"/>
      <c r="BBC7" s="18"/>
      <c r="BBD7" s="18"/>
      <c r="BBE7" s="18"/>
      <c r="BBF7" s="18"/>
      <c r="BBG7" s="18"/>
      <c r="BBH7" s="18"/>
      <c r="BBI7" s="18"/>
      <c r="BBJ7" s="18"/>
      <c r="BBK7" s="18"/>
      <c r="BBL7" s="18"/>
      <c r="BBM7" s="18"/>
      <c r="BBN7" s="18"/>
      <c r="BBO7" s="18"/>
      <c r="BBP7" s="18"/>
      <c r="BBQ7" s="18"/>
      <c r="BBR7" s="18"/>
      <c r="BBS7" s="18"/>
      <c r="BBT7" s="18"/>
      <c r="BBU7" s="18"/>
      <c r="BBV7" s="18"/>
      <c r="BBW7" s="18"/>
      <c r="BBX7" s="18"/>
      <c r="BBY7" s="18"/>
      <c r="BBZ7" s="18"/>
      <c r="BCA7" s="18"/>
      <c r="BCB7" s="18"/>
      <c r="BCC7" s="18"/>
      <c r="BCD7" s="18"/>
      <c r="BCE7" s="18"/>
      <c r="BCF7" s="18"/>
      <c r="BCG7" s="18"/>
      <c r="BCH7" s="18"/>
      <c r="BCI7" s="18"/>
      <c r="BCJ7" s="18"/>
      <c r="BCK7" s="18"/>
      <c r="BCL7" s="18"/>
      <c r="BCM7" s="18"/>
      <c r="BCN7" s="18"/>
      <c r="BCO7" s="18"/>
      <c r="BCP7" s="18"/>
      <c r="BCQ7" s="18"/>
      <c r="BCR7" s="18"/>
      <c r="BCS7" s="18"/>
      <c r="BCT7" s="18"/>
      <c r="BCU7" s="18"/>
      <c r="BCV7" s="18"/>
      <c r="BCW7" s="18"/>
      <c r="BCX7" s="18"/>
      <c r="BCY7" s="18"/>
      <c r="BCZ7" s="18"/>
      <c r="BDA7" s="18"/>
      <c r="BDB7" s="18"/>
      <c r="BDC7" s="18"/>
      <c r="BDD7" s="18"/>
      <c r="BDE7" s="18"/>
      <c r="BDF7" s="18"/>
      <c r="BDG7" s="18"/>
      <c r="BDH7" s="18"/>
      <c r="BDI7" s="18"/>
      <c r="BDJ7" s="18"/>
      <c r="BDK7" s="18"/>
      <c r="BDL7" s="18"/>
      <c r="BDM7" s="18"/>
      <c r="BDN7" s="18"/>
      <c r="BDO7" s="18"/>
      <c r="BDP7" s="18"/>
      <c r="BDQ7" s="18"/>
      <c r="BDR7" s="18"/>
      <c r="BDS7" s="18"/>
      <c r="BDT7" s="18"/>
      <c r="BDU7" s="18"/>
      <c r="BDV7" s="18"/>
      <c r="BDW7" s="18"/>
      <c r="BDX7" s="18"/>
      <c r="BDY7" s="18"/>
      <c r="BDZ7" s="18"/>
      <c r="BEA7" s="18"/>
      <c r="BEB7" s="18"/>
      <c r="BEC7" s="18"/>
      <c r="BED7" s="18"/>
      <c r="BEE7" s="18"/>
      <c r="BEF7" s="18"/>
      <c r="BEG7" s="18"/>
      <c r="BEH7" s="18"/>
      <c r="BEI7" s="18"/>
      <c r="BEJ7" s="18"/>
      <c r="BEK7" s="18"/>
      <c r="BEL7" s="18"/>
      <c r="BEM7" s="18"/>
      <c r="BEN7" s="18"/>
      <c r="BEO7" s="18"/>
      <c r="BEP7" s="18"/>
      <c r="BEQ7" s="18"/>
      <c r="BER7" s="18"/>
      <c r="BES7" s="18"/>
      <c r="BET7" s="18"/>
      <c r="BEU7" s="18"/>
      <c r="BEV7" s="18"/>
      <c r="BEW7" s="18"/>
      <c r="BEX7" s="18"/>
      <c r="BEY7" s="18"/>
      <c r="BEZ7" s="18"/>
      <c r="BFA7" s="18"/>
      <c r="BFB7" s="18"/>
      <c r="BFC7" s="18"/>
      <c r="BFD7" s="18"/>
      <c r="BFE7" s="18"/>
      <c r="BFF7" s="18"/>
      <c r="BFG7" s="18"/>
      <c r="BFH7" s="18"/>
      <c r="BFI7" s="18"/>
      <c r="BFJ7" s="18"/>
      <c r="BFK7" s="18"/>
      <c r="BFL7" s="18"/>
      <c r="BFM7" s="18"/>
      <c r="BFN7" s="18"/>
      <c r="BFO7" s="18"/>
      <c r="BFP7" s="18"/>
      <c r="BFQ7" s="18"/>
      <c r="BFR7" s="18"/>
      <c r="BFS7" s="18"/>
      <c r="BFT7" s="18"/>
      <c r="BFU7" s="18"/>
      <c r="BFV7" s="18"/>
      <c r="BFW7" s="18"/>
      <c r="BFX7" s="18"/>
      <c r="BFY7" s="18"/>
      <c r="BFZ7" s="18"/>
      <c r="BGA7" s="18"/>
      <c r="BGB7" s="18"/>
      <c r="BGC7" s="18"/>
      <c r="BGD7" s="18"/>
      <c r="BGE7" s="18"/>
      <c r="BGF7" s="18"/>
      <c r="BGG7" s="18"/>
      <c r="BGH7" s="18"/>
      <c r="BGI7" s="18"/>
      <c r="BGJ7" s="18"/>
      <c r="BGK7" s="18"/>
      <c r="BGL7" s="18"/>
      <c r="BGM7" s="18"/>
      <c r="BGN7" s="18"/>
      <c r="BGO7" s="18"/>
      <c r="BGP7" s="18"/>
      <c r="BGQ7" s="18"/>
      <c r="BGR7" s="18"/>
      <c r="BGS7" s="18"/>
      <c r="BGT7" s="18"/>
      <c r="BGU7" s="18"/>
      <c r="BGV7" s="18"/>
      <c r="BGW7" s="18"/>
      <c r="BGX7" s="18"/>
      <c r="BGY7" s="18"/>
      <c r="BGZ7" s="18"/>
      <c r="BHA7" s="18"/>
      <c r="BHB7" s="18"/>
      <c r="BHC7" s="18"/>
      <c r="BHD7" s="18"/>
      <c r="BHE7" s="18"/>
      <c r="BHF7" s="18"/>
      <c r="BHG7" s="18"/>
      <c r="BHH7" s="18"/>
      <c r="BHI7" s="18"/>
      <c r="BHJ7" s="18"/>
      <c r="BHK7" s="18"/>
      <c r="BHL7" s="18"/>
      <c r="BHM7" s="18"/>
      <c r="BHN7" s="18"/>
      <c r="BHO7" s="18"/>
      <c r="BHP7" s="18"/>
      <c r="BHQ7" s="18"/>
      <c r="BHR7" s="18"/>
      <c r="BHS7" s="18"/>
      <c r="BHT7" s="18"/>
      <c r="BHU7" s="18"/>
      <c r="BHV7" s="18"/>
      <c r="BHW7" s="18"/>
      <c r="BHX7" s="18"/>
      <c r="BHY7" s="18"/>
      <c r="BHZ7" s="18"/>
      <c r="BIA7" s="18"/>
      <c r="BIB7" s="18"/>
      <c r="BIC7" s="18"/>
      <c r="BID7" s="18"/>
      <c r="BIE7" s="18"/>
      <c r="BIF7" s="18"/>
      <c r="BIG7" s="18"/>
      <c r="BIH7" s="18"/>
      <c r="BII7" s="18"/>
      <c r="BIJ7" s="18"/>
      <c r="BIK7" s="18"/>
      <c r="BIL7" s="18"/>
      <c r="BIM7" s="18"/>
      <c r="BIN7" s="18"/>
      <c r="BIO7" s="18"/>
      <c r="BIP7" s="18"/>
      <c r="BIQ7" s="18"/>
      <c r="BIR7" s="18"/>
      <c r="BIS7" s="18"/>
      <c r="BIT7" s="18"/>
      <c r="BIU7" s="18"/>
      <c r="BIV7" s="18"/>
      <c r="BIW7" s="18"/>
      <c r="BIX7" s="18"/>
      <c r="BIY7" s="18"/>
      <c r="BIZ7" s="18"/>
      <c r="BJA7" s="18"/>
      <c r="BJB7" s="18"/>
      <c r="BJC7" s="18"/>
      <c r="BJD7" s="18"/>
      <c r="BJE7" s="18"/>
      <c r="BJF7" s="18"/>
      <c r="BJG7" s="18"/>
      <c r="BJH7" s="18"/>
      <c r="BJI7" s="18"/>
      <c r="BJJ7" s="18"/>
      <c r="BJK7" s="18"/>
      <c r="BJL7" s="18"/>
      <c r="BJM7" s="18"/>
      <c r="BJN7" s="18"/>
      <c r="BJO7" s="18"/>
      <c r="BJP7" s="18"/>
      <c r="BJQ7" s="18"/>
      <c r="BJR7" s="18"/>
      <c r="BJS7" s="18"/>
      <c r="BJT7" s="18"/>
      <c r="BJU7" s="18"/>
      <c r="BJV7" s="18"/>
      <c r="BJW7" s="18"/>
      <c r="BJX7" s="18"/>
      <c r="BJY7" s="18"/>
      <c r="BJZ7" s="18"/>
      <c r="BKA7" s="18"/>
      <c r="BKB7" s="18"/>
      <c r="BKC7" s="18"/>
      <c r="BKD7" s="18"/>
      <c r="BKE7" s="18"/>
      <c r="BKF7" s="18"/>
      <c r="BKG7" s="18"/>
      <c r="BKH7" s="18"/>
      <c r="BKI7" s="18"/>
      <c r="BKJ7" s="18"/>
      <c r="BKK7" s="18"/>
      <c r="BKL7" s="18"/>
      <c r="BKM7" s="18"/>
      <c r="BKN7" s="18"/>
      <c r="BKO7" s="18"/>
      <c r="BKP7" s="18"/>
      <c r="BKQ7" s="18"/>
      <c r="BKR7" s="18"/>
      <c r="BKS7" s="18"/>
      <c r="BKT7" s="18"/>
      <c r="BKU7" s="18"/>
      <c r="BKV7" s="18"/>
      <c r="BKW7" s="18"/>
      <c r="BKX7" s="18"/>
      <c r="BKY7" s="18"/>
      <c r="BKZ7" s="18"/>
      <c r="BLA7" s="18"/>
      <c r="BLB7" s="18"/>
      <c r="BLC7" s="18"/>
      <c r="BLD7" s="18"/>
      <c r="BLE7" s="18"/>
      <c r="BLF7" s="18"/>
      <c r="BLG7" s="18"/>
      <c r="BLH7" s="18"/>
      <c r="BLI7" s="18"/>
      <c r="BLJ7" s="18"/>
      <c r="BLK7" s="18"/>
      <c r="BLL7" s="18"/>
      <c r="BLM7" s="18"/>
      <c r="BLN7" s="18"/>
      <c r="BLO7" s="18"/>
      <c r="BLP7" s="18"/>
      <c r="BLQ7" s="18"/>
      <c r="BLR7" s="18"/>
      <c r="BLS7" s="18"/>
      <c r="BLT7" s="18"/>
      <c r="BLU7" s="18"/>
      <c r="BLV7" s="18"/>
      <c r="BLW7" s="18"/>
      <c r="BLX7" s="18"/>
      <c r="BLY7" s="18"/>
      <c r="BLZ7" s="18"/>
      <c r="BMA7" s="18"/>
      <c r="BMB7" s="18"/>
      <c r="BMC7" s="18"/>
      <c r="BMD7" s="18"/>
      <c r="BME7" s="18"/>
      <c r="BMF7" s="18"/>
      <c r="BMG7" s="18"/>
      <c r="BMH7" s="18"/>
      <c r="BMI7" s="18"/>
      <c r="BMJ7" s="18"/>
      <c r="BMK7" s="18"/>
      <c r="BML7" s="18"/>
      <c r="BMM7" s="18"/>
      <c r="BMN7" s="18"/>
      <c r="BMO7" s="18"/>
      <c r="BMP7" s="18"/>
      <c r="BMQ7" s="18"/>
      <c r="BMR7" s="18"/>
      <c r="BMS7" s="18"/>
      <c r="BMT7" s="18"/>
      <c r="BMU7" s="18"/>
      <c r="BMV7" s="18"/>
      <c r="BMW7" s="18"/>
      <c r="BMX7" s="18"/>
      <c r="BMY7" s="18"/>
      <c r="BMZ7" s="18"/>
      <c r="BNA7" s="18"/>
      <c r="BNB7" s="18"/>
      <c r="BNC7" s="18"/>
      <c r="BND7" s="18"/>
      <c r="BNE7" s="18"/>
      <c r="BNF7" s="18"/>
      <c r="BNG7" s="18"/>
      <c r="BNH7" s="18"/>
      <c r="BNI7" s="18"/>
      <c r="BNJ7" s="18"/>
      <c r="BNK7" s="18"/>
      <c r="BNL7" s="18"/>
      <c r="BNM7" s="18"/>
      <c r="BNN7" s="18"/>
      <c r="BNO7" s="18"/>
      <c r="BNP7" s="18"/>
      <c r="BNQ7" s="18"/>
      <c r="BNR7" s="18"/>
      <c r="BNS7" s="18"/>
      <c r="BNT7" s="18"/>
      <c r="BNU7" s="18"/>
      <c r="BNV7" s="18"/>
      <c r="BNW7" s="18"/>
      <c r="BNX7" s="18"/>
      <c r="BNY7" s="18"/>
      <c r="BNZ7" s="18"/>
      <c r="BOA7" s="18"/>
      <c r="BOB7" s="18"/>
      <c r="BOC7" s="18"/>
      <c r="BOD7" s="18"/>
      <c r="BOE7" s="18"/>
      <c r="BOF7" s="18"/>
      <c r="BOG7" s="18"/>
      <c r="BOH7" s="18"/>
      <c r="BOI7" s="18"/>
      <c r="BOJ7" s="18"/>
      <c r="BOK7" s="18"/>
      <c r="BOL7" s="18"/>
      <c r="BOM7" s="18"/>
      <c r="BON7" s="18"/>
      <c r="BOO7" s="18"/>
      <c r="BOP7" s="18"/>
      <c r="BOQ7" s="18"/>
      <c r="BOR7" s="18"/>
      <c r="BOS7" s="18"/>
      <c r="BOT7" s="18"/>
      <c r="BOU7" s="18"/>
      <c r="BOV7" s="18"/>
      <c r="BOW7" s="18"/>
      <c r="BOX7" s="18"/>
      <c r="BOY7" s="18"/>
      <c r="BOZ7" s="18"/>
      <c r="BPA7" s="18"/>
      <c r="BPB7" s="18"/>
      <c r="BPC7" s="18"/>
      <c r="BPD7" s="18"/>
      <c r="BPE7" s="18"/>
      <c r="BPF7" s="18"/>
      <c r="BPG7" s="18"/>
    </row>
    <row r="8" spans="1:1775" s="22" customFormat="1" x14ac:dyDescent="0.25">
      <c r="A8" s="69">
        <v>6</v>
      </c>
      <c r="B8" s="70" t="s">
        <v>289</v>
      </c>
      <c r="C8" s="70" t="s">
        <v>313</v>
      </c>
      <c r="D8" s="70" t="s">
        <v>288</v>
      </c>
      <c r="E8" s="70" t="s">
        <v>314</v>
      </c>
      <c r="F8" s="70">
        <v>734151471</v>
      </c>
      <c r="G8" s="70" t="s">
        <v>67</v>
      </c>
      <c r="H8" s="70" t="s">
        <v>315</v>
      </c>
      <c r="I8" s="151">
        <v>20</v>
      </c>
      <c r="J8" s="73">
        <f t="shared" si="1"/>
        <v>200</v>
      </c>
      <c r="K8" s="152">
        <v>1.98</v>
      </c>
      <c r="L8" s="152">
        <f t="shared" si="0"/>
        <v>396</v>
      </c>
      <c r="M8" s="152" t="s">
        <v>435</v>
      </c>
      <c r="N8" s="151"/>
      <c r="O8" s="103">
        <f t="shared" si="2"/>
        <v>350</v>
      </c>
      <c r="P8" s="74" t="s">
        <v>554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8"/>
      <c r="NI8" s="18"/>
      <c r="NJ8" s="18"/>
      <c r="NK8" s="18"/>
      <c r="NL8" s="18"/>
      <c r="NM8" s="18"/>
      <c r="NN8" s="18"/>
      <c r="NO8" s="18"/>
      <c r="NP8" s="18"/>
      <c r="NQ8" s="18"/>
      <c r="NR8" s="18"/>
      <c r="NS8" s="18"/>
      <c r="NT8" s="18"/>
      <c r="NU8" s="18"/>
      <c r="NV8" s="18"/>
      <c r="NW8" s="18"/>
      <c r="NX8" s="18"/>
      <c r="NY8" s="18"/>
      <c r="NZ8" s="18"/>
      <c r="OA8" s="18"/>
      <c r="OB8" s="18"/>
      <c r="OC8" s="18"/>
      <c r="OD8" s="18"/>
      <c r="OE8" s="18"/>
      <c r="OF8" s="18"/>
      <c r="OG8" s="18"/>
      <c r="OH8" s="18"/>
      <c r="OI8" s="18"/>
      <c r="OJ8" s="18"/>
      <c r="OK8" s="18"/>
      <c r="OL8" s="18"/>
      <c r="OM8" s="18"/>
      <c r="ON8" s="18"/>
      <c r="OO8" s="18"/>
      <c r="OP8" s="18"/>
      <c r="OQ8" s="18"/>
      <c r="OR8" s="18"/>
      <c r="OS8" s="18"/>
      <c r="OT8" s="18"/>
      <c r="OU8" s="18"/>
      <c r="OV8" s="18"/>
      <c r="OW8" s="18"/>
      <c r="OX8" s="18"/>
      <c r="OY8" s="18"/>
      <c r="OZ8" s="18"/>
      <c r="PA8" s="18"/>
      <c r="PB8" s="18"/>
      <c r="PC8" s="18"/>
      <c r="PD8" s="18"/>
      <c r="PE8" s="18"/>
      <c r="PF8" s="18"/>
      <c r="PG8" s="18"/>
      <c r="PH8" s="18"/>
      <c r="PI8" s="18"/>
      <c r="PJ8" s="18"/>
      <c r="PK8" s="18"/>
      <c r="PL8" s="18"/>
      <c r="PM8" s="18"/>
      <c r="PN8" s="18"/>
      <c r="PO8" s="18"/>
      <c r="PP8" s="18"/>
      <c r="PQ8" s="18"/>
      <c r="PR8" s="18"/>
      <c r="PS8" s="18"/>
      <c r="PT8" s="18"/>
      <c r="PU8" s="18"/>
      <c r="PV8" s="18"/>
      <c r="PW8" s="18"/>
      <c r="PX8" s="18"/>
      <c r="PY8" s="18"/>
      <c r="PZ8" s="18"/>
      <c r="QA8" s="18"/>
      <c r="QB8" s="18"/>
      <c r="QC8" s="18"/>
      <c r="QD8" s="18"/>
      <c r="QE8" s="18"/>
      <c r="QF8" s="18"/>
      <c r="QG8" s="18"/>
      <c r="QH8" s="18"/>
      <c r="QI8" s="18"/>
      <c r="QJ8" s="18"/>
      <c r="QK8" s="18"/>
      <c r="QL8" s="18"/>
      <c r="QM8" s="18"/>
      <c r="QN8" s="18"/>
      <c r="QO8" s="18"/>
      <c r="QP8" s="18"/>
      <c r="QQ8" s="18"/>
      <c r="QR8" s="18"/>
      <c r="QS8" s="18"/>
      <c r="QT8" s="18"/>
      <c r="QU8" s="18"/>
      <c r="QV8" s="18"/>
      <c r="QW8" s="18"/>
      <c r="QX8" s="18"/>
      <c r="QY8" s="18"/>
      <c r="QZ8" s="18"/>
      <c r="RA8" s="18"/>
      <c r="RB8" s="18"/>
      <c r="RC8" s="18"/>
      <c r="RD8" s="18"/>
      <c r="RE8" s="18"/>
      <c r="RF8" s="18"/>
      <c r="RG8" s="18"/>
      <c r="RH8" s="18"/>
      <c r="RI8" s="18"/>
      <c r="RJ8" s="18"/>
      <c r="RK8" s="18"/>
      <c r="RL8" s="18"/>
      <c r="RM8" s="18"/>
      <c r="RN8" s="18"/>
      <c r="RO8" s="18"/>
      <c r="RP8" s="18"/>
      <c r="RQ8" s="18"/>
      <c r="RR8" s="18"/>
      <c r="RS8" s="18"/>
      <c r="RT8" s="18"/>
      <c r="RU8" s="18"/>
      <c r="RV8" s="18"/>
      <c r="RW8" s="18"/>
      <c r="RX8" s="18"/>
      <c r="RY8" s="18"/>
      <c r="RZ8" s="18"/>
      <c r="SA8" s="18"/>
      <c r="SB8" s="18"/>
      <c r="SC8" s="18"/>
      <c r="SD8" s="18"/>
      <c r="SE8" s="18"/>
      <c r="SF8" s="18"/>
      <c r="SG8" s="18"/>
      <c r="SH8" s="18"/>
      <c r="SI8" s="18"/>
      <c r="SJ8" s="18"/>
      <c r="SK8" s="18"/>
      <c r="SL8" s="18"/>
      <c r="SM8" s="18"/>
      <c r="SN8" s="18"/>
      <c r="SO8" s="18"/>
      <c r="SP8" s="18"/>
      <c r="SQ8" s="18"/>
      <c r="SR8" s="18"/>
      <c r="SS8" s="18"/>
      <c r="ST8" s="18"/>
      <c r="SU8" s="18"/>
      <c r="SV8" s="18"/>
      <c r="SW8" s="18"/>
      <c r="SX8" s="18"/>
      <c r="SY8" s="18"/>
      <c r="SZ8" s="18"/>
      <c r="TA8" s="18"/>
      <c r="TB8" s="18"/>
      <c r="TC8" s="18"/>
      <c r="TD8" s="18"/>
      <c r="TE8" s="18"/>
      <c r="TF8" s="18"/>
      <c r="TG8" s="18"/>
      <c r="TH8" s="18"/>
      <c r="TI8" s="18"/>
      <c r="TJ8" s="18"/>
      <c r="TK8" s="18"/>
      <c r="TL8" s="18"/>
      <c r="TM8" s="18"/>
      <c r="TN8" s="18"/>
      <c r="TO8" s="18"/>
      <c r="TP8" s="18"/>
      <c r="TQ8" s="18"/>
      <c r="TR8" s="18"/>
      <c r="TS8" s="18"/>
      <c r="TT8" s="18"/>
      <c r="TU8" s="18"/>
      <c r="TV8" s="18"/>
      <c r="TW8" s="18"/>
      <c r="TX8" s="18"/>
      <c r="TY8" s="18"/>
      <c r="TZ8" s="18"/>
      <c r="UA8" s="18"/>
      <c r="UB8" s="18"/>
      <c r="UC8" s="18"/>
      <c r="UD8" s="18"/>
      <c r="UE8" s="18"/>
      <c r="UF8" s="18"/>
      <c r="UG8" s="18"/>
      <c r="UH8" s="18"/>
      <c r="UI8" s="18"/>
      <c r="UJ8" s="18"/>
      <c r="UK8" s="18"/>
      <c r="UL8" s="18"/>
      <c r="UM8" s="18"/>
      <c r="UN8" s="18"/>
      <c r="UO8" s="18"/>
      <c r="UP8" s="18"/>
      <c r="UQ8" s="18"/>
      <c r="UR8" s="18"/>
      <c r="US8" s="18"/>
      <c r="UT8" s="18"/>
      <c r="UU8" s="18"/>
      <c r="UV8" s="18"/>
      <c r="UW8" s="18"/>
      <c r="UX8" s="18"/>
      <c r="UY8" s="18"/>
      <c r="UZ8" s="18"/>
      <c r="VA8" s="18"/>
      <c r="VB8" s="18"/>
      <c r="VC8" s="18"/>
      <c r="VD8" s="18"/>
      <c r="VE8" s="18"/>
      <c r="VF8" s="18"/>
      <c r="VG8" s="18"/>
      <c r="VH8" s="18"/>
      <c r="VI8" s="18"/>
      <c r="VJ8" s="18"/>
      <c r="VK8" s="18"/>
      <c r="VL8" s="18"/>
      <c r="VM8" s="18"/>
      <c r="VN8" s="18"/>
      <c r="VO8" s="18"/>
      <c r="VP8" s="18"/>
      <c r="VQ8" s="18"/>
      <c r="VR8" s="18"/>
      <c r="VS8" s="18"/>
      <c r="VT8" s="18"/>
      <c r="VU8" s="18"/>
      <c r="VV8" s="18"/>
      <c r="VW8" s="18"/>
      <c r="VX8" s="18"/>
      <c r="VY8" s="18"/>
      <c r="VZ8" s="18"/>
      <c r="WA8" s="18"/>
      <c r="WB8" s="18"/>
      <c r="WC8" s="18"/>
      <c r="WD8" s="18"/>
      <c r="WE8" s="18"/>
      <c r="WF8" s="18"/>
      <c r="WG8" s="18"/>
      <c r="WH8" s="18"/>
      <c r="WI8" s="18"/>
      <c r="WJ8" s="18"/>
      <c r="WK8" s="18"/>
      <c r="WL8" s="18"/>
      <c r="WM8" s="18"/>
      <c r="WN8" s="18"/>
      <c r="WO8" s="18"/>
      <c r="WP8" s="18"/>
      <c r="WQ8" s="18"/>
      <c r="WR8" s="18"/>
      <c r="WS8" s="18"/>
      <c r="WT8" s="18"/>
      <c r="WU8" s="18"/>
      <c r="WV8" s="18"/>
      <c r="WW8" s="18"/>
      <c r="WX8" s="18"/>
      <c r="WY8" s="18"/>
      <c r="WZ8" s="18"/>
      <c r="XA8" s="18"/>
      <c r="XB8" s="18"/>
      <c r="XC8" s="18"/>
      <c r="XD8" s="18"/>
      <c r="XE8" s="18"/>
      <c r="XF8" s="18"/>
      <c r="XG8" s="18"/>
      <c r="XH8" s="18"/>
      <c r="XI8" s="18"/>
      <c r="XJ8" s="18"/>
      <c r="XK8" s="18"/>
      <c r="XL8" s="18"/>
      <c r="XM8" s="18"/>
      <c r="XN8" s="18"/>
      <c r="XO8" s="18"/>
      <c r="XP8" s="18"/>
      <c r="XQ8" s="18"/>
      <c r="XR8" s="18"/>
      <c r="XS8" s="18"/>
      <c r="XT8" s="18"/>
      <c r="XU8" s="18"/>
      <c r="XV8" s="18"/>
      <c r="XW8" s="18"/>
      <c r="XX8" s="18"/>
      <c r="XY8" s="18"/>
      <c r="XZ8" s="18"/>
      <c r="YA8" s="18"/>
      <c r="YB8" s="18"/>
      <c r="YC8" s="18"/>
      <c r="YD8" s="18"/>
      <c r="YE8" s="18"/>
      <c r="YF8" s="18"/>
      <c r="YG8" s="18"/>
      <c r="YH8" s="18"/>
      <c r="YI8" s="18"/>
      <c r="YJ8" s="18"/>
      <c r="YK8" s="18"/>
      <c r="YL8" s="18"/>
      <c r="YM8" s="18"/>
      <c r="YN8" s="18"/>
      <c r="YO8" s="18"/>
      <c r="YP8" s="18"/>
      <c r="YQ8" s="18"/>
      <c r="YR8" s="18"/>
      <c r="YS8" s="18"/>
      <c r="YT8" s="18"/>
      <c r="YU8" s="18"/>
      <c r="YV8" s="18"/>
      <c r="YW8" s="18"/>
      <c r="YX8" s="18"/>
      <c r="YY8" s="18"/>
      <c r="YZ8" s="18"/>
      <c r="ZA8" s="18"/>
      <c r="ZB8" s="18"/>
      <c r="ZC8" s="18"/>
      <c r="ZD8" s="18"/>
      <c r="ZE8" s="18"/>
      <c r="ZF8" s="18"/>
      <c r="ZG8" s="18"/>
      <c r="ZH8" s="18"/>
      <c r="ZI8" s="18"/>
      <c r="ZJ8" s="18"/>
      <c r="ZK8" s="18"/>
      <c r="ZL8" s="18"/>
      <c r="ZM8" s="18"/>
      <c r="ZN8" s="18"/>
      <c r="ZO8" s="18"/>
      <c r="ZP8" s="18"/>
      <c r="ZQ8" s="18"/>
      <c r="ZR8" s="18"/>
      <c r="ZS8" s="18"/>
      <c r="ZT8" s="18"/>
      <c r="ZU8" s="18"/>
      <c r="ZV8" s="18"/>
      <c r="ZW8" s="18"/>
      <c r="ZX8" s="18"/>
      <c r="ZY8" s="18"/>
      <c r="ZZ8" s="18"/>
      <c r="AAA8" s="18"/>
      <c r="AAB8" s="18"/>
      <c r="AAC8" s="18"/>
      <c r="AAD8" s="18"/>
      <c r="AAE8" s="18"/>
      <c r="AAF8" s="18"/>
      <c r="AAG8" s="18"/>
      <c r="AAH8" s="18"/>
      <c r="AAI8" s="18"/>
      <c r="AAJ8" s="18"/>
      <c r="AAK8" s="18"/>
      <c r="AAL8" s="18"/>
      <c r="AAM8" s="18"/>
      <c r="AAN8" s="18"/>
      <c r="AAO8" s="18"/>
      <c r="AAP8" s="18"/>
      <c r="AAQ8" s="18"/>
      <c r="AAR8" s="18"/>
      <c r="AAS8" s="18"/>
      <c r="AAT8" s="18"/>
      <c r="AAU8" s="18"/>
      <c r="AAV8" s="18"/>
      <c r="AAW8" s="18"/>
      <c r="AAX8" s="18"/>
      <c r="AAY8" s="18"/>
      <c r="AAZ8" s="18"/>
      <c r="ABA8" s="18"/>
      <c r="ABB8" s="18"/>
      <c r="ABC8" s="18"/>
      <c r="ABD8" s="18"/>
      <c r="ABE8" s="18"/>
      <c r="ABF8" s="18"/>
      <c r="ABG8" s="18"/>
      <c r="ABH8" s="18"/>
      <c r="ABI8" s="18"/>
      <c r="ABJ8" s="18"/>
      <c r="ABK8" s="18"/>
      <c r="ABL8" s="18"/>
      <c r="ABM8" s="18"/>
      <c r="ABN8" s="18"/>
      <c r="ABO8" s="18"/>
      <c r="ABP8" s="18"/>
      <c r="ABQ8" s="18"/>
      <c r="ABR8" s="18"/>
      <c r="ABS8" s="18"/>
      <c r="ABT8" s="18"/>
      <c r="ABU8" s="18"/>
      <c r="ABV8" s="18"/>
      <c r="ABW8" s="18"/>
      <c r="ABX8" s="18"/>
      <c r="ABY8" s="18"/>
      <c r="ABZ8" s="18"/>
      <c r="ACA8" s="18"/>
      <c r="ACB8" s="18"/>
      <c r="ACC8" s="18"/>
      <c r="ACD8" s="18"/>
      <c r="ACE8" s="18"/>
      <c r="ACF8" s="18"/>
      <c r="ACG8" s="18"/>
      <c r="ACH8" s="18"/>
      <c r="ACI8" s="18"/>
      <c r="ACJ8" s="18"/>
      <c r="ACK8" s="18"/>
      <c r="ACL8" s="18"/>
      <c r="ACM8" s="18"/>
      <c r="ACN8" s="18"/>
      <c r="ACO8" s="18"/>
      <c r="ACP8" s="18"/>
      <c r="ACQ8" s="18"/>
      <c r="ACR8" s="18"/>
      <c r="ACS8" s="18"/>
      <c r="ACT8" s="18"/>
      <c r="ACU8" s="18"/>
      <c r="ACV8" s="18"/>
      <c r="ACW8" s="18"/>
      <c r="ACX8" s="18"/>
      <c r="ACY8" s="18"/>
      <c r="ACZ8" s="18"/>
      <c r="ADA8" s="18"/>
      <c r="ADB8" s="18"/>
      <c r="ADC8" s="18"/>
      <c r="ADD8" s="18"/>
      <c r="ADE8" s="18"/>
      <c r="ADF8" s="18"/>
      <c r="ADG8" s="18"/>
      <c r="ADH8" s="18"/>
      <c r="ADI8" s="18"/>
      <c r="ADJ8" s="18"/>
      <c r="ADK8" s="18"/>
      <c r="ADL8" s="18"/>
      <c r="ADM8" s="18"/>
      <c r="ADN8" s="18"/>
      <c r="ADO8" s="18"/>
      <c r="ADP8" s="18"/>
      <c r="ADQ8" s="18"/>
      <c r="ADR8" s="18"/>
      <c r="ADS8" s="18"/>
      <c r="ADT8" s="18"/>
      <c r="ADU8" s="18"/>
      <c r="ADV8" s="18"/>
      <c r="ADW8" s="18"/>
      <c r="ADX8" s="18"/>
      <c r="ADY8" s="18"/>
      <c r="ADZ8" s="18"/>
      <c r="AEA8" s="18"/>
      <c r="AEB8" s="18"/>
      <c r="AEC8" s="18"/>
      <c r="AED8" s="18"/>
      <c r="AEE8" s="18"/>
      <c r="AEF8" s="18"/>
      <c r="AEG8" s="18"/>
      <c r="AEH8" s="18"/>
      <c r="AEI8" s="18"/>
      <c r="AEJ8" s="18"/>
      <c r="AEK8" s="18"/>
      <c r="AEL8" s="18"/>
      <c r="AEM8" s="18"/>
      <c r="AEN8" s="18"/>
      <c r="AEO8" s="18"/>
      <c r="AEP8" s="18"/>
      <c r="AEQ8" s="18"/>
      <c r="AER8" s="18"/>
      <c r="AES8" s="18"/>
      <c r="AET8" s="18"/>
      <c r="AEU8" s="18"/>
      <c r="AEV8" s="18"/>
      <c r="AEW8" s="18"/>
      <c r="AEX8" s="18"/>
      <c r="AEY8" s="18"/>
      <c r="AEZ8" s="18"/>
      <c r="AFA8" s="18"/>
      <c r="AFB8" s="18"/>
      <c r="AFC8" s="18"/>
      <c r="AFD8" s="18"/>
      <c r="AFE8" s="18"/>
      <c r="AFF8" s="18"/>
      <c r="AFG8" s="18"/>
      <c r="AFH8" s="18"/>
      <c r="AFI8" s="18"/>
      <c r="AFJ8" s="18"/>
      <c r="AFK8" s="18"/>
      <c r="AFL8" s="18"/>
      <c r="AFM8" s="18"/>
      <c r="AFN8" s="18"/>
      <c r="AFO8" s="18"/>
      <c r="AFP8" s="18"/>
      <c r="AFQ8" s="18"/>
      <c r="AFR8" s="18"/>
      <c r="AFS8" s="18"/>
      <c r="AFT8" s="18"/>
      <c r="AFU8" s="18"/>
      <c r="AFV8" s="18"/>
      <c r="AFW8" s="18"/>
      <c r="AFX8" s="18"/>
      <c r="AFY8" s="18"/>
      <c r="AFZ8" s="18"/>
      <c r="AGA8" s="18"/>
      <c r="AGB8" s="18"/>
      <c r="AGC8" s="18"/>
      <c r="AGD8" s="18"/>
      <c r="AGE8" s="18"/>
      <c r="AGF8" s="18"/>
      <c r="AGG8" s="18"/>
      <c r="AGH8" s="18"/>
      <c r="AGI8" s="18"/>
      <c r="AGJ8" s="18"/>
      <c r="AGK8" s="18"/>
      <c r="AGL8" s="18"/>
      <c r="AGM8" s="18"/>
      <c r="AGN8" s="18"/>
      <c r="AGO8" s="18"/>
      <c r="AGP8" s="18"/>
      <c r="AGQ8" s="18"/>
      <c r="AGR8" s="18"/>
      <c r="AGS8" s="18"/>
      <c r="AGT8" s="18"/>
      <c r="AGU8" s="18"/>
      <c r="AGV8" s="18"/>
      <c r="AGW8" s="18"/>
      <c r="AGX8" s="18"/>
      <c r="AGY8" s="18"/>
      <c r="AGZ8" s="18"/>
      <c r="AHA8" s="18"/>
      <c r="AHB8" s="18"/>
      <c r="AHC8" s="18"/>
      <c r="AHD8" s="18"/>
      <c r="AHE8" s="18"/>
      <c r="AHF8" s="18"/>
      <c r="AHG8" s="18"/>
      <c r="AHH8" s="18"/>
      <c r="AHI8" s="18"/>
      <c r="AHJ8" s="18"/>
      <c r="AHK8" s="18"/>
      <c r="AHL8" s="18"/>
      <c r="AHM8" s="18"/>
      <c r="AHN8" s="18"/>
      <c r="AHO8" s="18"/>
      <c r="AHP8" s="18"/>
      <c r="AHQ8" s="18"/>
      <c r="AHR8" s="18"/>
      <c r="AHS8" s="18"/>
      <c r="AHT8" s="18"/>
      <c r="AHU8" s="18"/>
      <c r="AHV8" s="18"/>
      <c r="AHW8" s="18"/>
      <c r="AHX8" s="18"/>
      <c r="AHY8" s="18"/>
      <c r="AHZ8" s="18"/>
      <c r="AIA8" s="18"/>
      <c r="AIB8" s="18"/>
      <c r="AIC8" s="18"/>
      <c r="AID8" s="18"/>
      <c r="AIE8" s="18"/>
      <c r="AIF8" s="18"/>
      <c r="AIG8" s="18"/>
      <c r="AIH8" s="18"/>
      <c r="AII8" s="18"/>
      <c r="AIJ8" s="18"/>
      <c r="AIK8" s="18"/>
      <c r="AIL8" s="18"/>
      <c r="AIM8" s="18"/>
      <c r="AIN8" s="18"/>
      <c r="AIO8" s="18"/>
      <c r="AIP8" s="18"/>
      <c r="AIQ8" s="18"/>
      <c r="AIR8" s="18"/>
      <c r="AIS8" s="18"/>
      <c r="AIT8" s="18"/>
      <c r="AIU8" s="18"/>
      <c r="AIV8" s="18"/>
      <c r="AIW8" s="18"/>
      <c r="AIX8" s="18"/>
      <c r="AIY8" s="18"/>
      <c r="AIZ8" s="18"/>
      <c r="AJA8" s="18"/>
      <c r="AJB8" s="18"/>
      <c r="AJC8" s="18"/>
      <c r="AJD8" s="18"/>
      <c r="AJE8" s="18"/>
      <c r="AJF8" s="18"/>
      <c r="AJG8" s="18"/>
      <c r="AJH8" s="18"/>
      <c r="AJI8" s="18"/>
      <c r="AJJ8" s="18"/>
      <c r="AJK8" s="18"/>
      <c r="AJL8" s="18"/>
      <c r="AJM8" s="18"/>
      <c r="AJN8" s="18"/>
      <c r="AJO8" s="18"/>
      <c r="AJP8" s="18"/>
      <c r="AJQ8" s="18"/>
      <c r="AJR8" s="18"/>
      <c r="AJS8" s="18"/>
      <c r="AJT8" s="18"/>
      <c r="AJU8" s="18"/>
      <c r="AJV8" s="18"/>
      <c r="AJW8" s="18"/>
      <c r="AJX8" s="18"/>
      <c r="AJY8" s="18"/>
      <c r="AJZ8" s="18"/>
      <c r="AKA8" s="18"/>
      <c r="AKB8" s="18"/>
      <c r="AKC8" s="18"/>
      <c r="AKD8" s="18"/>
      <c r="AKE8" s="18"/>
      <c r="AKF8" s="18"/>
      <c r="AKG8" s="18"/>
      <c r="AKH8" s="18"/>
      <c r="AKI8" s="18"/>
      <c r="AKJ8" s="18"/>
      <c r="AKK8" s="18"/>
      <c r="AKL8" s="18"/>
      <c r="AKM8" s="18"/>
      <c r="AKN8" s="18"/>
      <c r="AKO8" s="18"/>
      <c r="AKP8" s="18"/>
      <c r="AKQ8" s="18"/>
      <c r="AKR8" s="18"/>
      <c r="AKS8" s="18"/>
      <c r="AKT8" s="18"/>
      <c r="AKU8" s="18"/>
      <c r="AKV8" s="18"/>
      <c r="AKW8" s="18"/>
      <c r="AKX8" s="18"/>
      <c r="AKY8" s="18"/>
      <c r="AKZ8" s="18"/>
      <c r="ALA8" s="18"/>
      <c r="ALB8" s="18"/>
      <c r="ALC8" s="18"/>
      <c r="ALD8" s="18"/>
      <c r="ALE8" s="18"/>
      <c r="ALF8" s="18"/>
      <c r="ALG8" s="18"/>
      <c r="ALH8" s="18"/>
      <c r="ALI8" s="18"/>
      <c r="ALJ8" s="18"/>
      <c r="ALK8" s="18"/>
      <c r="ALL8" s="18"/>
      <c r="ALM8" s="18"/>
      <c r="ALN8" s="18"/>
      <c r="ALO8" s="18"/>
      <c r="ALP8" s="18"/>
      <c r="ALQ8" s="18"/>
      <c r="ALR8" s="18"/>
      <c r="ALS8" s="18"/>
      <c r="ALT8" s="18"/>
      <c r="ALU8" s="18"/>
      <c r="ALV8" s="18"/>
      <c r="ALW8" s="18"/>
      <c r="ALX8" s="18"/>
      <c r="ALY8" s="18"/>
      <c r="ALZ8" s="18"/>
      <c r="AMA8" s="18"/>
      <c r="AMB8" s="18"/>
      <c r="AMC8" s="18"/>
      <c r="AMD8" s="18"/>
      <c r="AME8" s="18"/>
      <c r="AMF8" s="18"/>
      <c r="AMG8" s="18"/>
      <c r="AMH8" s="18"/>
      <c r="AMI8" s="18"/>
      <c r="AMJ8" s="18"/>
      <c r="AMK8" s="18"/>
      <c r="AML8" s="18"/>
      <c r="AMM8" s="18"/>
      <c r="AMN8" s="18"/>
      <c r="AMO8" s="18"/>
      <c r="AMP8" s="18"/>
      <c r="AMQ8" s="18"/>
      <c r="AMR8" s="18"/>
      <c r="AMS8" s="18"/>
      <c r="AMT8" s="18"/>
      <c r="AMU8" s="18"/>
      <c r="AMV8" s="18"/>
      <c r="AMW8" s="18"/>
      <c r="AMX8" s="18"/>
      <c r="AMY8" s="18"/>
      <c r="AMZ8" s="18"/>
      <c r="ANA8" s="18"/>
      <c r="ANB8" s="18"/>
      <c r="ANC8" s="18"/>
      <c r="AND8" s="18"/>
      <c r="ANE8" s="18"/>
      <c r="ANF8" s="18"/>
      <c r="ANG8" s="18"/>
      <c r="ANH8" s="18"/>
      <c r="ANI8" s="18"/>
      <c r="ANJ8" s="18"/>
      <c r="ANK8" s="18"/>
      <c r="ANL8" s="18"/>
      <c r="ANM8" s="18"/>
      <c r="ANN8" s="18"/>
      <c r="ANO8" s="18"/>
      <c r="ANP8" s="18"/>
      <c r="ANQ8" s="18"/>
      <c r="ANR8" s="18"/>
      <c r="ANS8" s="18"/>
      <c r="ANT8" s="18"/>
      <c r="ANU8" s="18"/>
      <c r="ANV8" s="18"/>
      <c r="ANW8" s="18"/>
      <c r="ANX8" s="18"/>
      <c r="ANY8" s="18"/>
      <c r="ANZ8" s="18"/>
      <c r="AOA8" s="18"/>
      <c r="AOB8" s="18"/>
      <c r="AOC8" s="18"/>
      <c r="AOD8" s="18"/>
      <c r="AOE8" s="18"/>
      <c r="AOF8" s="18"/>
      <c r="AOG8" s="18"/>
      <c r="AOH8" s="18"/>
      <c r="AOI8" s="18"/>
      <c r="AOJ8" s="18"/>
      <c r="AOK8" s="18"/>
      <c r="AOL8" s="18"/>
      <c r="AOM8" s="18"/>
      <c r="AON8" s="18"/>
      <c r="AOO8" s="18"/>
      <c r="AOP8" s="18"/>
      <c r="AOQ8" s="18"/>
      <c r="AOR8" s="18"/>
      <c r="AOS8" s="18"/>
      <c r="AOT8" s="18"/>
      <c r="AOU8" s="18"/>
      <c r="AOV8" s="18"/>
      <c r="AOW8" s="18"/>
      <c r="AOX8" s="18"/>
      <c r="AOY8" s="18"/>
      <c r="AOZ8" s="18"/>
      <c r="APA8" s="18"/>
      <c r="APB8" s="18"/>
      <c r="APC8" s="18"/>
      <c r="APD8" s="18"/>
      <c r="APE8" s="18"/>
      <c r="APF8" s="18"/>
      <c r="APG8" s="18"/>
      <c r="APH8" s="18"/>
      <c r="API8" s="18"/>
      <c r="APJ8" s="18"/>
      <c r="APK8" s="18"/>
      <c r="APL8" s="18"/>
      <c r="APM8" s="18"/>
      <c r="APN8" s="18"/>
      <c r="APO8" s="18"/>
      <c r="APP8" s="18"/>
      <c r="APQ8" s="18"/>
      <c r="APR8" s="18"/>
      <c r="APS8" s="18"/>
      <c r="APT8" s="18"/>
      <c r="APU8" s="18"/>
      <c r="APV8" s="18"/>
      <c r="APW8" s="18"/>
      <c r="APX8" s="18"/>
      <c r="APY8" s="18"/>
      <c r="APZ8" s="18"/>
      <c r="AQA8" s="18"/>
      <c r="AQB8" s="18"/>
      <c r="AQC8" s="18"/>
      <c r="AQD8" s="18"/>
      <c r="AQE8" s="18"/>
      <c r="AQF8" s="18"/>
      <c r="AQG8" s="18"/>
      <c r="AQH8" s="18"/>
      <c r="AQI8" s="18"/>
      <c r="AQJ8" s="18"/>
      <c r="AQK8" s="18"/>
      <c r="AQL8" s="18"/>
      <c r="AQM8" s="18"/>
      <c r="AQN8" s="18"/>
      <c r="AQO8" s="18"/>
      <c r="AQP8" s="18"/>
      <c r="AQQ8" s="18"/>
      <c r="AQR8" s="18"/>
      <c r="AQS8" s="18"/>
      <c r="AQT8" s="18"/>
      <c r="AQU8" s="18"/>
      <c r="AQV8" s="18"/>
      <c r="AQW8" s="18"/>
      <c r="AQX8" s="18"/>
      <c r="AQY8" s="18"/>
      <c r="AQZ8" s="18"/>
      <c r="ARA8" s="18"/>
      <c r="ARB8" s="18"/>
      <c r="ARC8" s="18"/>
      <c r="ARD8" s="18"/>
      <c r="ARE8" s="18"/>
      <c r="ARF8" s="18"/>
      <c r="ARG8" s="18"/>
      <c r="ARH8" s="18"/>
      <c r="ARI8" s="18"/>
      <c r="ARJ8" s="18"/>
      <c r="ARK8" s="18"/>
      <c r="ARL8" s="18"/>
      <c r="ARM8" s="18"/>
      <c r="ARN8" s="18"/>
      <c r="ARO8" s="18"/>
      <c r="ARP8" s="18"/>
      <c r="ARQ8" s="18"/>
      <c r="ARR8" s="18"/>
      <c r="ARS8" s="18"/>
      <c r="ART8" s="18"/>
      <c r="ARU8" s="18"/>
      <c r="ARV8" s="18"/>
      <c r="ARW8" s="18"/>
      <c r="ARX8" s="18"/>
      <c r="ARY8" s="18"/>
      <c r="ARZ8" s="18"/>
      <c r="ASA8" s="18"/>
      <c r="ASB8" s="18"/>
      <c r="ASC8" s="18"/>
      <c r="ASD8" s="18"/>
      <c r="ASE8" s="18"/>
      <c r="ASF8" s="18"/>
      <c r="ASG8" s="18"/>
      <c r="ASH8" s="18"/>
      <c r="ASI8" s="18"/>
      <c r="ASJ8" s="18"/>
      <c r="ASK8" s="18"/>
      <c r="ASL8" s="18"/>
      <c r="ASM8" s="18"/>
      <c r="ASN8" s="18"/>
      <c r="ASO8" s="18"/>
      <c r="ASP8" s="18"/>
      <c r="ASQ8" s="18"/>
      <c r="ASR8" s="18"/>
      <c r="ASS8" s="18"/>
      <c r="AST8" s="18"/>
      <c r="ASU8" s="18"/>
      <c r="ASV8" s="18"/>
      <c r="ASW8" s="18"/>
      <c r="ASX8" s="18"/>
      <c r="ASY8" s="18"/>
      <c r="ASZ8" s="18"/>
      <c r="ATA8" s="18"/>
      <c r="ATB8" s="18"/>
      <c r="ATC8" s="18"/>
      <c r="ATD8" s="18"/>
      <c r="ATE8" s="18"/>
      <c r="ATF8" s="18"/>
      <c r="ATG8" s="18"/>
      <c r="ATH8" s="18"/>
      <c r="ATI8" s="18"/>
      <c r="ATJ8" s="18"/>
      <c r="ATK8" s="18"/>
      <c r="ATL8" s="18"/>
      <c r="ATM8" s="18"/>
      <c r="ATN8" s="18"/>
      <c r="ATO8" s="18"/>
      <c r="ATP8" s="18"/>
      <c r="ATQ8" s="18"/>
      <c r="ATR8" s="18"/>
      <c r="ATS8" s="18"/>
      <c r="ATT8" s="18"/>
      <c r="ATU8" s="18"/>
      <c r="ATV8" s="18"/>
      <c r="ATW8" s="18"/>
      <c r="ATX8" s="18"/>
      <c r="ATY8" s="18"/>
      <c r="ATZ8" s="18"/>
      <c r="AUA8" s="18"/>
      <c r="AUB8" s="18"/>
      <c r="AUC8" s="18"/>
      <c r="AUD8" s="18"/>
      <c r="AUE8" s="18"/>
      <c r="AUF8" s="18"/>
      <c r="AUG8" s="18"/>
      <c r="AUH8" s="18"/>
      <c r="AUI8" s="18"/>
      <c r="AUJ8" s="18"/>
      <c r="AUK8" s="18"/>
      <c r="AUL8" s="18"/>
      <c r="AUM8" s="18"/>
      <c r="AUN8" s="18"/>
      <c r="AUO8" s="18"/>
      <c r="AUP8" s="18"/>
      <c r="AUQ8" s="18"/>
      <c r="AUR8" s="18"/>
      <c r="AUS8" s="18"/>
      <c r="AUT8" s="18"/>
      <c r="AUU8" s="18"/>
      <c r="AUV8" s="18"/>
      <c r="AUW8" s="18"/>
      <c r="AUX8" s="18"/>
      <c r="AUY8" s="18"/>
      <c r="AUZ8" s="18"/>
      <c r="AVA8" s="18"/>
      <c r="AVB8" s="18"/>
      <c r="AVC8" s="18"/>
      <c r="AVD8" s="18"/>
      <c r="AVE8" s="18"/>
      <c r="AVF8" s="18"/>
      <c r="AVG8" s="18"/>
      <c r="AVH8" s="18"/>
      <c r="AVI8" s="18"/>
      <c r="AVJ8" s="18"/>
      <c r="AVK8" s="18"/>
      <c r="AVL8" s="18"/>
      <c r="AVM8" s="18"/>
      <c r="AVN8" s="18"/>
      <c r="AVO8" s="18"/>
      <c r="AVP8" s="18"/>
      <c r="AVQ8" s="18"/>
      <c r="AVR8" s="18"/>
      <c r="AVS8" s="18"/>
      <c r="AVT8" s="18"/>
      <c r="AVU8" s="18"/>
      <c r="AVV8" s="18"/>
      <c r="AVW8" s="18"/>
      <c r="AVX8" s="18"/>
      <c r="AVY8" s="18"/>
      <c r="AVZ8" s="18"/>
      <c r="AWA8" s="18"/>
      <c r="AWB8" s="18"/>
      <c r="AWC8" s="18"/>
      <c r="AWD8" s="18"/>
      <c r="AWE8" s="18"/>
      <c r="AWF8" s="18"/>
      <c r="AWG8" s="18"/>
      <c r="AWH8" s="18"/>
      <c r="AWI8" s="18"/>
      <c r="AWJ8" s="18"/>
      <c r="AWK8" s="18"/>
      <c r="AWL8" s="18"/>
      <c r="AWM8" s="18"/>
      <c r="AWN8" s="18"/>
      <c r="AWO8" s="18"/>
      <c r="AWP8" s="18"/>
      <c r="AWQ8" s="18"/>
      <c r="AWR8" s="18"/>
      <c r="AWS8" s="18"/>
      <c r="AWT8" s="18"/>
      <c r="AWU8" s="18"/>
      <c r="AWV8" s="18"/>
      <c r="AWW8" s="18"/>
      <c r="AWX8" s="18"/>
      <c r="AWY8" s="18"/>
      <c r="AWZ8" s="18"/>
      <c r="AXA8" s="18"/>
      <c r="AXB8" s="18"/>
      <c r="AXC8" s="18"/>
      <c r="AXD8" s="18"/>
      <c r="AXE8" s="18"/>
      <c r="AXF8" s="18"/>
      <c r="AXG8" s="18"/>
      <c r="AXH8" s="18"/>
      <c r="AXI8" s="18"/>
      <c r="AXJ8" s="18"/>
      <c r="AXK8" s="18"/>
      <c r="AXL8" s="18"/>
      <c r="AXM8" s="18"/>
      <c r="AXN8" s="18"/>
      <c r="AXO8" s="18"/>
      <c r="AXP8" s="18"/>
      <c r="AXQ8" s="18"/>
      <c r="AXR8" s="18"/>
      <c r="AXS8" s="18"/>
      <c r="AXT8" s="18"/>
      <c r="AXU8" s="18"/>
      <c r="AXV8" s="18"/>
      <c r="AXW8" s="18"/>
      <c r="AXX8" s="18"/>
      <c r="AXY8" s="18"/>
      <c r="AXZ8" s="18"/>
      <c r="AYA8" s="18"/>
      <c r="AYB8" s="18"/>
      <c r="AYC8" s="18"/>
      <c r="AYD8" s="18"/>
      <c r="AYE8" s="18"/>
      <c r="AYF8" s="18"/>
      <c r="AYG8" s="18"/>
      <c r="AYH8" s="18"/>
      <c r="AYI8" s="18"/>
      <c r="AYJ8" s="18"/>
      <c r="AYK8" s="18"/>
      <c r="AYL8" s="18"/>
      <c r="AYM8" s="18"/>
      <c r="AYN8" s="18"/>
      <c r="AYO8" s="18"/>
      <c r="AYP8" s="18"/>
      <c r="AYQ8" s="18"/>
      <c r="AYR8" s="18"/>
      <c r="AYS8" s="18"/>
      <c r="AYT8" s="18"/>
      <c r="AYU8" s="18"/>
      <c r="AYV8" s="18"/>
      <c r="AYW8" s="18"/>
      <c r="AYX8" s="18"/>
      <c r="AYY8" s="18"/>
      <c r="AYZ8" s="18"/>
      <c r="AZA8" s="18"/>
      <c r="AZB8" s="18"/>
      <c r="AZC8" s="18"/>
      <c r="AZD8" s="18"/>
      <c r="AZE8" s="18"/>
      <c r="AZF8" s="18"/>
      <c r="AZG8" s="18"/>
      <c r="AZH8" s="18"/>
      <c r="AZI8" s="18"/>
      <c r="AZJ8" s="18"/>
      <c r="AZK8" s="18"/>
      <c r="AZL8" s="18"/>
      <c r="AZM8" s="18"/>
      <c r="AZN8" s="18"/>
      <c r="AZO8" s="18"/>
      <c r="AZP8" s="18"/>
      <c r="AZQ8" s="18"/>
      <c r="AZR8" s="18"/>
      <c r="AZS8" s="18"/>
      <c r="AZT8" s="18"/>
      <c r="AZU8" s="18"/>
      <c r="AZV8" s="18"/>
      <c r="AZW8" s="18"/>
      <c r="AZX8" s="18"/>
      <c r="AZY8" s="18"/>
      <c r="AZZ8" s="18"/>
      <c r="BAA8" s="18"/>
      <c r="BAB8" s="18"/>
      <c r="BAC8" s="18"/>
      <c r="BAD8" s="18"/>
      <c r="BAE8" s="18"/>
      <c r="BAF8" s="18"/>
      <c r="BAG8" s="18"/>
      <c r="BAH8" s="18"/>
      <c r="BAI8" s="18"/>
      <c r="BAJ8" s="18"/>
      <c r="BAK8" s="18"/>
      <c r="BAL8" s="18"/>
      <c r="BAM8" s="18"/>
      <c r="BAN8" s="18"/>
      <c r="BAO8" s="18"/>
      <c r="BAP8" s="18"/>
      <c r="BAQ8" s="18"/>
      <c r="BAR8" s="18"/>
      <c r="BAS8" s="18"/>
      <c r="BAT8" s="18"/>
      <c r="BAU8" s="18"/>
      <c r="BAV8" s="18"/>
      <c r="BAW8" s="18"/>
      <c r="BAX8" s="18"/>
      <c r="BAY8" s="18"/>
      <c r="BAZ8" s="18"/>
      <c r="BBA8" s="18"/>
      <c r="BBB8" s="18"/>
      <c r="BBC8" s="18"/>
      <c r="BBD8" s="18"/>
      <c r="BBE8" s="18"/>
      <c r="BBF8" s="18"/>
      <c r="BBG8" s="18"/>
      <c r="BBH8" s="18"/>
      <c r="BBI8" s="18"/>
      <c r="BBJ8" s="18"/>
      <c r="BBK8" s="18"/>
      <c r="BBL8" s="18"/>
      <c r="BBM8" s="18"/>
      <c r="BBN8" s="18"/>
      <c r="BBO8" s="18"/>
      <c r="BBP8" s="18"/>
      <c r="BBQ8" s="18"/>
      <c r="BBR8" s="18"/>
      <c r="BBS8" s="18"/>
      <c r="BBT8" s="18"/>
      <c r="BBU8" s="18"/>
      <c r="BBV8" s="18"/>
      <c r="BBW8" s="18"/>
      <c r="BBX8" s="18"/>
      <c r="BBY8" s="18"/>
      <c r="BBZ8" s="18"/>
      <c r="BCA8" s="18"/>
      <c r="BCB8" s="18"/>
      <c r="BCC8" s="18"/>
      <c r="BCD8" s="18"/>
      <c r="BCE8" s="18"/>
      <c r="BCF8" s="18"/>
      <c r="BCG8" s="18"/>
      <c r="BCH8" s="18"/>
      <c r="BCI8" s="18"/>
      <c r="BCJ8" s="18"/>
      <c r="BCK8" s="18"/>
      <c r="BCL8" s="18"/>
      <c r="BCM8" s="18"/>
      <c r="BCN8" s="18"/>
      <c r="BCO8" s="18"/>
      <c r="BCP8" s="18"/>
      <c r="BCQ8" s="18"/>
      <c r="BCR8" s="18"/>
      <c r="BCS8" s="18"/>
      <c r="BCT8" s="18"/>
      <c r="BCU8" s="18"/>
      <c r="BCV8" s="18"/>
      <c r="BCW8" s="18"/>
      <c r="BCX8" s="18"/>
      <c r="BCY8" s="18"/>
      <c r="BCZ8" s="18"/>
      <c r="BDA8" s="18"/>
      <c r="BDB8" s="18"/>
      <c r="BDC8" s="18"/>
      <c r="BDD8" s="18"/>
      <c r="BDE8" s="18"/>
      <c r="BDF8" s="18"/>
      <c r="BDG8" s="18"/>
      <c r="BDH8" s="18"/>
      <c r="BDI8" s="18"/>
      <c r="BDJ8" s="18"/>
      <c r="BDK8" s="18"/>
      <c r="BDL8" s="18"/>
      <c r="BDM8" s="18"/>
      <c r="BDN8" s="18"/>
      <c r="BDO8" s="18"/>
      <c r="BDP8" s="18"/>
      <c r="BDQ8" s="18"/>
      <c r="BDR8" s="18"/>
      <c r="BDS8" s="18"/>
      <c r="BDT8" s="18"/>
      <c r="BDU8" s="18"/>
      <c r="BDV8" s="18"/>
      <c r="BDW8" s="18"/>
      <c r="BDX8" s="18"/>
      <c r="BDY8" s="18"/>
      <c r="BDZ8" s="18"/>
      <c r="BEA8" s="18"/>
      <c r="BEB8" s="18"/>
      <c r="BEC8" s="18"/>
      <c r="BED8" s="18"/>
      <c r="BEE8" s="18"/>
      <c r="BEF8" s="18"/>
      <c r="BEG8" s="18"/>
      <c r="BEH8" s="18"/>
      <c r="BEI8" s="18"/>
      <c r="BEJ8" s="18"/>
      <c r="BEK8" s="18"/>
      <c r="BEL8" s="18"/>
      <c r="BEM8" s="18"/>
      <c r="BEN8" s="18"/>
      <c r="BEO8" s="18"/>
      <c r="BEP8" s="18"/>
      <c r="BEQ8" s="18"/>
      <c r="BER8" s="18"/>
      <c r="BES8" s="18"/>
      <c r="BET8" s="18"/>
      <c r="BEU8" s="18"/>
      <c r="BEV8" s="18"/>
      <c r="BEW8" s="18"/>
      <c r="BEX8" s="18"/>
      <c r="BEY8" s="18"/>
      <c r="BEZ8" s="18"/>
      <c r="BFA8" s="18"/>
      <c r="BFB8" s="18"/>
      <c r="BFC8" s="18"/>
      <c r="BFD8" s="18"/>
      <c r="BFE8" s="18"/>
      <c r="BFF8" s="18"/>
      <c r="BFG8" s="18"/>
      <c r="BFH8" s="18"/>
      <c r="BFI8" s="18"/>
      <c r="BFJ8" s="18"/>
      <c r="BFK8" s="18"/>
      <c r="BFL8" s="18"/>
      <c r="BFM8" s="18"/>
      <c r="BFN8" s="18"/>
      <c r="BFO8" s="18"/>
      <c r="BFP8" s="18"/>
      <c r="BFQ8" s="18"/>
      <c r="BFR8" s="18"/>
      <c r="BFS8" s="18"/>
      <c r="BFT8" s="18"/>
      <c r="BFU8" s="18"/>
      <c r="BFV8" s="18"/>
      <c r="BFW8" s="18"/>
      <c r="BFX8" s="18"/>
      <c r="BFY8" s="18"/>
      <c r="BFZ8" s="18"/>
      <c r="BGA8" s="18"/>
      <c r="BGB8" s="18"/>
      <c r="BGC8" s="18"/>
      <c r="BGD8" s="18"/>
      <c r="BGE8" s="18"/>
      <c r="BGF8" s="18"/>
      <c r="BGG8" s="18"/>
      <c r="BGH8" s="18"/>
      <c r="BGI8" s="18"/>
      <c r="BGJ8" s="18"/>
      <c r="BGK8" s="18"/>
      <c r="BGL8" s="18"/>
      <c r="BGM8" s="18"/>
      <c r="BGN8" s="18"/>
      <c r="BGO8" s="18"/>
      <c r="BGP8" s="18"/>
      <c r="BGQ8" s="18"/>
      <c r="BGR8" s="18"/>
      <c r="BGS8" s="18"/>
      <c r="BGT8" s="18"/>
      <c r="BGU8" s="18"/>
      <c r="BGV8" s="18"/>
      <c r="BGW8" s="18"/>
      <c r="BGX8" s="18"/>
      <c r="BGY8" s="18"/>
      <c r="BGZ8" s="18"/>
      <c r="BHA8" s="18"/>
      <c r="BHB8" s="18"/>
      <c r="BHC8" s="18"/>
      <c r="BHD8" s="18"/>
      <c r="BHE8" s="18"/>
      <c r="BHF8" s="18"/>
      <c r="BHG8" s="18"/>
      <c r="BHH8" s="18"/>
      <c r="BHI8" s="18"/>
      <c r="BHJ8" s="18"/>
      <c r="BHK8" s="18"/>
      <c r="BHL8" s="18"/>
      <c r="BHM8" s="18"/>
      <c r="BHN8" s="18"/>
      <c r="BHO8" s="18"/>
      <c r="BHP8" s="18"/>
      <c r="BHQ8" s="18"/>
      <c r="BHR8" s="18"/>
      <c r="BHS8" s="18"/>
      <c r="BHT8" s="18"/>
      <c r="BHU8" s="18"/>
      <c r="BHV8" s="18"/>
      <c r="BHW8" s="18"/>
      <c r="BHX8" s="18"/>
      <c r="BHY8" s="18"/>
      <c r="BHZ8" s="18"/>
      <c r="BIA8" s="18"/>
      <c r="BIB8" s="18"/>
      <c r="BIC8" s="18"/>
      <c r="BID8" s="18"/>
      <c r="BIE8" s="18"/>
      <c r="BIF8" s="18"/>
      <c r="BIG8" s="18"/>
      <c r="BIH8" s="18"/>
      <c r="BII8" s="18"/>
      <c r="BIJ8" s="18"/>
      <c r="BIK8" s="18"/>
      <c r="BIL8" s="18"/>
      <c r="BIM8" s="18"/>
      <c r="BIN8" s="18"/>
      <c r="BIO8" s="18"/>
      <c r="BIP8" s="18"/>
      <c r="BIQ8" s="18"/>
      <c r="BIR8" s="18"/>
      <c r="BIS8" s="18"/>
      <c r="BIT8" s="18"/>
      <c r="BIU8" s="18"/>
      <c r="BIV8" s="18"/>
      <c r="BIW8" s="18"/>
      <c r="BIX8" s="18"/>
      <c r="BIY8" s="18"/>
      <c r="BIZ8" s="18"/>
      <c r="BJA8" s="18"/>
      <c r="BJB8" s="18"/>
      <c r="BJC8" s="18"/>
      <c r="BJD8" s="18"/>
      <c r="BJE8" s="18"/>
      <c r="BJF8" s="18"/>
      <c r="BJG8" s="18"/>
      <c r="BJH8" s="18"/>
      <c r="BJI8" s="18"/>
      <c r="BJJ8" s="18"/>
      <c r="BJK8" s="18"/>
      <c r="BJL8" s="18"/>
      <c r="BJM8" s="18"/>
      <c r="BJN8" s="18"/>
      <c r="BJO8" s="18"/>
      <c r="BJP8" s="18"/>
      <c r="BJQ8" s="18"/>
      <c r="BJR8" s="18"/>
      <c r="BJS8" s="18"/>
      <c r="BJT8" s="18"/>
      <c r="BJU8" s="18"/>
      <c r="BJV8" s="18"/>
      <c r="BJW8" s="18"/>
      <c r="BJX8" s="18"/>
      <c r="BJY8" s="18"/>
      <c r="BJZ8" s="18"/>
      <c r="BKA8" s="18"/>
      <c r="BKB8" s="18"/>
      <c r="BKC8" s="18"/>
      <c r="BKD8" s="18"/>
      <c r="BKE8" s="18"/>
      <c r="BKF8" s="18"/>
      <c r="BKG8" s="18"/>
      <c r="BKH8" s="18"/>
      <c r="BKI8" s="18"/>
      <c r="BKJ8" s="18"/>
      <c r="BKK8" s="18"/>
      <c r="BKL8" s="18"/>
      <c r="BKM8" s="18"/>
      <c r="BKN8" s="18"/>
      <c r="BKO8" s="18"/>
      <c r="BKP8" s="18"/>
      <c r="BKQ8" s="18"/>
      <c r="BKR8" s="18"/>
      <c r="BKS8" s="18"/>
      <c r="BKT8" s="18"/>
      <c r="BKU8" s="18"/>
      <c r="BKV8" s="18"/>
      <c r="BKW8" s="18"/>
      <c r="BKX8" s="18"/>
      <c r="BKY8" s="18"/>
      <c r="BKZ8" s="18"/>
      <c r="BLA8" s="18"/>
      <c r="BLB8" s="18"/>
      <c r="BLC8" s="18"/>
      <c r="BLD8" s="18"/>
      <c r="BLE8" s="18"/>
      <c r="BLF8" s="18"/>
      <c r="BLG8" s="18"/>
      <c r="BLH8" s="18"/>
      <c r="BLI8" s="18"/>
      <c r="BLJ8" s="18"/>
      <c r="BLK8" s="18"/>
      <c r="BLL8" s="18"/>
      <c r="BLM8" s="18"/>
      <c r="BLN8" s="18"/>
      <c r="BLO8" s="18"/>
      <c r="BLP8" s="18"/>
      <c r="BLQ8" s="18"/>
      <c r="BLR8" s="18"/>
      <c r="BLS8" s="18"/>
      <c r="BLT8" s="18"/>
      <c r="BLU8" s="18"/>
      <c r="BLV8" s="18"/>
      <c r="BLW8" s="18"/>
      <c r="BLX8" s="18"/>
      <c r="BLY8" s="18"/>
      <c r="BLZ8" s="18"/>
      <c r="BMA8" s="18"/>
      <c r="BMB8" s="18"/>
      <c r="BMC8" s="18"/>
      <c r="BMD8" s="18"/>
      <c r="BME8" s="18"/>
      <c r="BMF8" s="18"/>
      <c r="BMG8" s="18"/>
      <c r="BMH8" s="18"/>
      <c r="BMI8" s="18"/>
      <c r="BMJ8" s="18"/>
      <c r="BMK8" s="18"/>
      <c r="BML8" s="18"/>
      <c r="BMM8" s="18"/>
      <c r="BMN8" s="18"/>
      <c r="BMO8" s="18"/>
      <c r="BMP8" s="18"/>
      <c r="BMQ8" s="18"/>
      <c r="BMR8" s="18"/>
      <c r="BMS8" s="18"/>
      <c r="BMT8" s="18"/>
      <c r="BMU8" s="18"/>
      <c r="BMV8" s="18"/>
      <c r="BMW8" s="18"/>
      <c r="BMX8" s="18"/>
      <c r="BMY8" s="18"/>
      <c r="BMZ8" s="18"/>
      <c r="BNA8" s="18"/>
      <c r="BNB8" s="18"/>
      <c r="BNC8" s="18"/>
      <c r="BND8" s="18"/>
      <c r="BNE8" s="18"/>
      <c r="BNF8" s="18"/>
      <c r="BNG8" s="18"/>
      <c r="BNH8" s="18"/>
      <c r="BNI8" s="18"/>
      <c r="BNJ8" s="18"/>
      <c r="BNK8" s="18"/>
      <c r="BNL8" s="18"/>
      <c r="BNM8" s="18"/>
      <c r="BNN8" s="18"/>
      <c r="BNO8" s="18"/>
      <c r="BNP8" s="18"/>
      <c r="BNQ8" s="18"/>
      <c r="BNR8" s="18"/>
      <c r="BNS8" s="18"/>
      <c r="BNT8" s="18"/>
      <c r="BNU8" s="18"/>
      <c r="BNV8" s="18"/>
      <c r="BNW8" s="18"/>
      <c r="BNX8" s="18"/>
      <c r="BNY8" s="18"/>
      <c r="BNZ8" s="18"/>
      <c r="BOA8" s="18"/>
      <c r="BOB8" s="18"/>
      <c r="BOC8" s="18"/>
      <c r="BOD8" s="18"/>
      <c r="BOE8" s="18"/>
      <c r="BOF8" s="18"/>
      <c r="BOG8" s="18"/>
      <c r="BOH8" s="18"/>
      <c r="BOI8" s="18"/>
      <c r="BOJ8" s="18"/>
      <c r="BOK8" s="18"/>
      <c r="BOL8" s="18"/>
      <c r="BOM8" s="18"/>
      <c r="BON8" s="18"/>
      <c r="BOO8" s="18"/>
      <c r="BOP8" s="18"/>
      <c r="BOQ8" s="18"/>
      <c r="BOR8" s="18"/>
      <c r="BOS8" s="18"/>
      <c r="BOT8" s="18"/>
      <c r="BOU8" s="18"/>
      <c r="BOV8" s="18"/>
      <c r="BOW8" s="18"/>
      <c r="BOX8" s="18"/>
      <c r="BOY8" s="18"/>
      <c r="BOZ8" s="18"/>
      <c r="BPA8" s="18"/>
      <c r="BPB8" s="18"/>
      <c r="BPC8" s="18"/>
      <c r="BPD8" s="18"/>
      <c r="BPE8" s="18"/>
      <c r="BPF8" s="18"/>
      <c r="BPG8" s="18"/>
    </row>
    <row r="9" spans="1:1775" s="18" customFormat="1" x14ac:dyDescent="0.25">
      <c r="A9" s="69">
        <v>7</v>
      </c>
      <c r="B9" s="70" t="s">
        <v>252</v>
      </c>
      <c r="C9" s="57" t="s">
        <v>319</v>
      </c>
      <c r="D9" s="57" t="s">
        <v>320</v>
      </c>
      <c r="E9" s="57" t="s">
        <v>314</v>
      </c>
      <c r="F9" s="168">
        <v>878311420</v>
      </c>
      <c r="G9" s="57" t="s">
        <v>75</v>
      </c>
      <c r="H9" s="57">
        <v>7472285</v>
      </c>
      <c r="I9" s="135">
        <v>1</v>
      </c>
      <c r="J9" s="58">
        <f t="shared" si="1"/>
        <v>10</v>
      </c>
      <c r="K9" s="139">
        <v>1.05</v>
      </c>
      <c r="L9" s="139">
        <f t="shared" si="0"/>
        <v>10.5</v>
      </c>
      <c r="M9" s="139">
        <v>30</v>
      </c>
      <c r="N9" s="135"/>
      <c r="O9" s="59">
        <f t="shared" si="2"/>
        <v>15</v>
      </c>
      <c r="P9" s="59" t="s">
        <v>555</v>
      </c>
    </row>
    <row r="10" spans="1:1775" s="22" customFormat="1" x14ac:dyDescent="0.25">
      <c r="A10" s="69">
        <v>8</v>
      </c>
      <c r="B10" s="70" t="s">
        <v>250</v>
      </c>
      <c r="C10" s="70" t="s">
        <v>334</v>
      </c>
      <c r="D10" s="70" t="s">
        <v>250</v>
      </c>
      <c r="E10" s="70" t="s">
        <v>314</v>
      </c>
      <c r="F10" s="70">
        <v>878331420</v>
      </c>
      <c r="G10" s="70" t="s">
        <v>67</v>
      </c>
      <c r="H10" s="70" t="s">
        <v>335</v>
      </c>
      <c r="I10" s="151">
        <v>2</v>
      </c>
      <c r="J10" s="73">
        <f t="shared" si="1"/>
        <v>20</v>
      </c>
      <c r="K10" s="152">
        <v>1.26</v>
      </c>
      <c r="L10" s="152">
        <f t="shared" si="0"/>
        <v>25.2</v>
      </c>
      <c r="M10" s="152" t="s">
        <v>444</v>
      </c>
      <c r="N10" s="151"/>
      <c r="O10" s="103">
        <f t="shared" si="2"/>
        <v>35</v>
      </c>
      <c r="P10" s="74" t="s">
        <v>450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18"/>
      <c r="PF10" s="18"/>
      <c r="PG10" s="18"/>
      <c r="PH10" s="18"/>
      <c r="PI10" s="18"/>
      <c r="PJ10" s="18"/>
      <c r="PK10" s="18"/>
      <c r="PL10" s="18"/>
      <c r="PM10" s="18"/>
      <c r="PN10" s="18"/>
      <c r="PO10" s="18"/>
      <c r="PP10" s="18"/>
      <c r="PQ10" s="18"/>
      <c r="PR10" s="18"/>
      <c r="PS10" s="18"/>
      <c r="PT10" s="18"/>
      <c r="PU10" s="18"/>
      <c r="PV10" s="18"/>
      <c r="PW10" s="18"/>
      <c r="PX10" s="18"/>
      <c r="PY10" s="18"/>
      <c r="PZ10" s="18"/>
      <c r="QA10" s="18"/>
      <c r="QB10" s="18"/>
      <c r="QC10" s="18"/>
      <c r="QD10" s="18"/>
      <c r="QE10" s="18"/>
      <c r="QF10" s="18"/>
      <c r="QG10" s="18"/>
      <c r="QH10" s="18"/>
      <c r="QI10" s="18"/>
      <c r="QJ10" s="18"/>
      <c r="QK10" s="18"/>
      <c r="QL10" s="18"/>
      <c r="QM10" s="18"/>
      <c r="QN10" s="18"/>
      <c r="QO10" s="18"/>
      <c r="QP10" s="18"/>
      <c r="QQ10" s="18"/>
      <c r="QR10" s="18"/>
      <c r="QS10" s="18"/>
      <c r="QT10" s="18"/>
      <c r="QU10" s="18"/>
      <c r="QV10" s="18"/>
      <c r="QW10" s="18"/>
      <c r="QX10" s="18"/>
      <c r="QY10" s="18"/>
      <c r="QZ10" s="18"/>
      <c r="RA10" s="18"/>
      <c r="RB10" s="18"/>
      <c r="RC10" s="18"/>
      <c r="RD10" s="18"/>
      <c r="RE10" s="18"/>
      <c r="RF10" s="18"/>
      <c r="RG10" s="18"/>
      <c r="RH10" s="18"/>
      <c r="RI10" s="18"/>
      <c r="RJ10" s="18"/>
      <c r="RK10" s="18"/>
      <c r="RL10" s="18"/>
      <c r="RM10" s="18"/>
      <c r="RN10" s="18"/>
      <c r="RO10" s="18"/>
      <c r="RP10" s="18"/>
      <c r="RQ10" s="18"/>
      <c r="RR10" s="18"/>
      <c r="RS10" s="18"/>
      <c r="RT10" s="18"/>
      <c r="RU10" s="18"/>
      <c r="RV10" s="18"/>
      <c r="RW10" s="18"/>
      <c r="RX10" s="18"/>
      <c r="RY10" s="18"/>
      <c r="RZ10" s="18"/>
      <c r="SA10" s="18"/>
      <c r="SB10" s="18"/>
      <c r="SC10" s="18"/>
      <c r="SD10" s="18"/>
      <c r="SE10" s="18"/>
      <c r="SF10" s="18"/>
      <c r="SG10" s="18"/>
      <c r="SH10" s="18"/>
      <c r="SI10" s="18"/>
      <c r="SJ10" s="18"/>
      <c r="SK10" s="18"/>
      <c r="SL10" s="18"/>
      <c r="SM10" s="18"/>
      <c r="SN10" s="18"/>
      <c r="SO10" s="18"/>
      <c r="SP10" s="18"/>
      <c r="SQ10" s="18"/>
      <c r="SR10" s="18"/>
      <c r="SS10" s="18"/>
      <c r="ST10" s="18"/>
      <c r="SU10" s="18"/>
      <c r="SV10" s="18"/>
      <c r="SW10" s="18"/>
      <c r="SX10" s="18"/>
      <c r="SY10" s="18"/>
      <c r="SZ10" s="18"/>
      <c r="TA10" s="18"/>
      <c r="TB10" s="18"/>
      <c r="TC10" s="18"/>
      <c r="TD10" s="18"/>
      <c r="TE10" s="18"/>
      <c r="TF10" s="18"/>
      <c r="TG10" s="18"/>
      <c r="TH10" s="18"/>
      <c r="TI10" s="18"/>
      <c r="TJ10" s="18"/>
      <c r="TK10" s="18"/>
      <c r="TL10" s="18"/>
      <c r="TM10" s="18"/>
      <c r="TN10" s="18"/>
      <c r="TO10" s="18"/>
      <c r="TP10" s="18"/>
      <c r="TQ10" s="18"/>
      <c r="TR10" s="18"/>
      <c r="TS10" s="18"/>
      <c r="TT10" s="18"/>
      <c r="TU10" s="18"/>
      <c r="TV10" s="18"/>
      <c r="TW10" s="18"/>
      <c r="TX10" s="18"/>
      <c r="TY10" s="18"/>
      <c r="TZ10" s="18"/>
      <c r="UA10" s="18"/>
      <c r="UB10" s="18"/>
      <c r="UC10" s="18"/>
      <c r="UD10" s="18"/>
      <c r="UE10" s="18"/>
      <c r="UF10" s="18"/>
      <c r="UG10" s="18"/>
      <c r="UH10" s="18"/>
      <c r="UI10" s="18"/>
      <c r="UJ10" s="18"/>
      <c r="UK10" s="18"/>
      <c r="UL10" s="18"/>
      <c r="UM10" s="18"/>
      <c r="UN10" s="18"/>
      <c r="UO10" s="18"/>
      <c r="UP10" s="18"/>
      <c r="UQ10" s="18"/>
      <c r="UR10" s="18"/>
      <c r="US10" s="18"/>
      <c r="UT10" s="18"/>
      <c r="UU10" s="18"/>
      <c r="UV10" s="18"/>
      <c r="UW10" s="18"/>
      <c r="UX10" s="18"/>
      <c r="UY10" s="18"/>
      <c r="UZ10" s="18"/>
      <c r="VA10" s="18"/>
      <c r="VB10" s="18"/>
      <c r="VC10" s="18"/>
      <c r="VD10" s="18"/>
      <c r="VE10" s="18"/>
      <c r="VF10" s="18"/>
      <c r="VG10" s="18"/>
      <c r="VH10" s="18"/>
      <c r="VI10" s="18"/>
      <c r="VJ10" s="18"/>
      <c r="VK10" s="18"/>
      <c r="VL10" s="18"/>
      <c r="VM10" s="18"/>
      <c r="VN10" s="18"/>
      <c r="VO10" s="18"/>
      <c r="VP10" s="18"/>
      <c r="VQ10" s="18"/>
      <c r="VR10" s="18"/>
      <c r="VS10" s="18"/>
      <c r="VT10" s="18"/>
      <c r="VU10" s="18"/>
      <c r="VV10" s="18"/>
      <c r="VW10" s="18"/>
      <c r="VX10" s="18"/>
      <c r="VY10" s="18"/>
      <c r="VZ10" s="18"/>
      <c r="WA10" s="18"/>
      <c r="WB10" s="18"/>
      <c r="WC10" s="18"/>
      <c r="WD10" s="18"/>
      <c r="WE10" s="18"/>
      <c r="WF10" s="18"/>
      <c r="WG10" s="18"/>
      <c r="WH10" s="18"/>
      <c r="WI10" s="18"/>
      <c r="WJ10" s="18"/>
      <c r="WK10" s="18"/>
      <c r="WL10" s="18"/>
      <c r="WM10" s="18"/>
      <c r="WN10" s="18"/>
      <c r="WO10" s="18"/>
      <c r="WP10" s="18"/>
      <c r="WQ10" s="18"/>
      <c r="WR10" s="18"/>
      <c r="WS10" s="18"/>
      <c r="WT10" s="18"/>
      <c r="WU10" s="18"/>
      <c r="WV10" s="18"/>
      <c r="WW10" s="18"/>
      <c r="WX10" s="18"/>
      <c r="WY10" s="18"/>
      <c r="WZ10" s="18"/>
      <c r="XA10" s="18"/>
      <c r="XB10" s="18"/>
      <c r="XC10" s="18"/>
      <c r="XD10" s="18"/>
      <c r="XE10" s="18"/>
      <c r="XF10" s="18"/>
      <c r="XG10" s="18"/>
      <c r="XH10" s="18"/>
      <c r="XI10" s="18"/>
      <c r="XJ10" s="18"/>
      <c r="XK10" s="18"/>
      <c r="XL10" s="18"/>
      <c r="XM10" s="18"/>
      <c r="XN10" s="18"/>
      <c r="XO10" s="18"/>
      <c r="XP10" s="18"/>
      <c r="XQ10" s="18"/>
      <c r="XR10" s="18"/>
      <c r="XS10" s="18"/>
      <c r="XT10" s="18"/>
      <c r="XU10" s="18"/>
      <c r="XV10" s="18"/>
      <c r="XW10" s="18"/>
      <c r="XX10" s="18"/>
      <c r="XY10" s="18"/>
      <c r="XZ10" s="18"/>
      <c r="YA10" s="18"/>
      <c r="YB10" s="18"/>
      <c r="YC10" s="18"/>
      <c r="YD10" s="18"/>
      <c r="YE10" s="18"/>
      <c r="YF10" s="18"/>
      <c r="YG10" s="18"/>
      <c r="YH10" s="18"/>
      <c r="YI10" s="18"/>
      <c r="YJ10" s="18"/>
      <c r="YK10" s="18"/>
      <c r="YL10" s="18"/>
      <c r="YM10" s="18"/>
      <c r="YN10" s="18"/>
      <c r="YO10" s="18"/>
      <c r="YP10" s="18"/>
      <c r="YQ10" s="18"/>
      <c r="YR10" s="18"/>
      <c r="YS10" s="18"/>
      <c r="YT10" s="18"/>
      <c r="YU10" s="18"/>
      <c r="YV10" s="18"/>
      <c r="YW10" s="18"/>
      <c r="YX10" s="18"/>
      <c r="YY10" s="18"/>
      <c r="YZ10" s="18"/>
      <c r="ZA10" s="18"/>
      <c r="ZB10" s="18"/>
      <c r="ZC10" s="18"/>
      <c r="ZD10" s="18"/>
      <c r="ZE10" s="18"/>
      <c r="ZF10" s="18"/>
      <c r="ZG10" s="18"/>
      <c r="ZH10" s="18"/>
      <c r="ZI10" s="18"/>
      <c r="ZJ10" s="18"/>
      <c r="ZK10" s="18"/>
      <c r="ZL10" s="18"/>
      <c r="ZM10" s="18"/>
      <c r="ZN10" s="18"/>
      <c r="ZO10" s="18"/>
      <c r="ZP10" s="18"/>
      <c r="ZQ10" s="18"/>
      <c r="ZR10" s="18"/>
      <c r="ZS10" s="18"/>
      <c r="ZT10" s="18"/>
      <c r="ZU10" s="18"/>
      <c r="ZV10" s="18"/>
      <c r="ZW10" s="18"/>
      <c r="ZX10" s="18"/>
      <c r="ZY10" s="18"/>
      <c r="ZZ10" s="18"/>
      <c r="AAA10" s="18"/>
      <c r="AAB10" s="18"/>
      <c r="AAC10" s="18"/>
      <c r="AAD10" s="18"/>
      <c r="AAE10" s="18"/>
      <c r="AAF10" s="18"/>
      <c r="AAG10" s="18"/>
      <c r="AAH10" s="18"/>
      <c r="AAI10" s="18"/>
      <c r="AAJ10" s="18"/>
      <c r="AAK10" s="18"/>
      <c r="AAL10" s="18"/>
      <c r="AAM10" s="18"/>
      <c r="AAN10" s="18"/>
      <c r="AAO10" s="18"/>
      <c r="AAP10" s="18"/>
      <c r="AAQ10" s="18"/>
      <c r="AAR10" s="18"/>
      <c r="AAS10" s="18"/>
      <c r="AAT10" s="18"/>
      <c r="AAU10" s="18"/>
      <c r="AAV10" s="18"/>
      <c r="AAW10" s="18"/>
      <c r="AAX10" s="18"/>
      <c r="AAY10" s="18"/>
      <c r="AAZ10" s="18"/>
      <c r="ABA10" s="18"/>
      <c r="ABB10" s="18"/>
      <c r="ABC10" s="18"/>
      <c r="ABD10" s="18"/>
      <c r="ABE10" s="18"/>
      <c r="ABF10" s="18"/>
      <c r="ABG10" s="18"/>
      <c r="ABH10" s="18"/>
      <c r="ABI10" s="18"/>
      <c r="ABJ10" s="18"/>
      <c r="ABK10" s="18"/>
      <c r="ABL10" s="18"/>
      <c r="ABM10" s="18"/>
      <c r="ABN10" s="18"/>
      <c r="ABO10" s="18"/>
      <c r="ABP10" s="18"/>
      <c r="ABQ10" s="18"/>
      <c r="ABR10" s="18"/>
      <c r="ABS10" s="18"/>
      <c r="ABT10" s="18"/>
      <c r="ABU10" s="18"/>
      <c r="ABV10" s="18"/>
      <c r="ABW10" s="18"/>
      <c r="ABX10" s="18"/>
      <c r="ABY10" s="18"/>
      <c r="ABZ10" s="18"/>
      <c r="ACA10" s="18"/>
      <c r="ACB10" s="18"/>
      <c r="ACC10" s="18"/>
      <c r="ACD10" s="18"/>
      <c r="ACE10" s="18"/>
      <c r="ACF10" s="18"/>
      <c r="ACG10" s="18"/>
      <c r="ACH10" s="18"/>
      <c r="ACI10" s="18"/>
      <c r="ACJ10" s="18"/>
      <c r="ACK10" s="18"/>
      <c r="ACL10" s="18"/>
      <c r="ACM10" s="18"/>
      <c r="ACN10" s="18"/>
      <c r="ACO10" s="18"/>
      <c r="ACP10" s="18"/>
      <c r="ACQ10" s="18"/>
      <c r="ACR10" s="18"/>
      <c r="ACS10" s="18"/>
      <c r="ACT10" s="18"/>
      <c r="ACU10" s="18"/>
      <c r="ACV10" s="18"/>
      <c r="ACW10" s="18"/>
      <c r="ACX10" s="18"/>
      <c r="ACY10" s="18"/>
      <c r="ACZ10" s="18"/>
      <c r="ADA10" s="18"/>
      <c r="ADB10" s="18"/>
      <c r="ADC10" s="18"/>
      <c r="ADD10" s="18"/>
      <c r="ADE10" s="18"/>
      <c r="ADF10" s="18"/>
      <c r="ADG10" s="18"/>
      <c r="ADH10" s="18"/>
      <c r="ADI10" s="18"/>
      <c r="ADJ10" s="18"/>
      <c r="ADK10" s="18"/>
      <c r="ADL10" s="18"/>
      <c r="ADM10" s="18"/>
      <c r="ADN10" s="18"/>
      <c r="ADO10" s="18"/>
      <c r="ADP10" s="18"/>
      <c r="ADQ10" s="18"/>
      <c r="ADR10" s="18"/>
      <c r="ADS10" s="18"/>
      <c r="ADT10" s="18"/>
      <c r="ADU10" s="18"/>
      <c r="ADV10" s="18"/>
      <c r="ADW10" s="18"/>
      <c r="ADX10" s="18"/>
      <c r="ADY10" s="18"/>
      <c r="ADZ10" s="18"/>
      <c r="AEA10" s="18"/>
      <c r="AEB10" s="18"/>
      <c r="AEC10" s="18"/>
      <c r="AED10" s="18"/>
      <c r="AEE10" s="18"/>
      <c r="AEF10" s="18"/>
      <c r="AEG10" s="18"/>
      <c r="AEH10" s="18"/>
      <c r="AEI10" s="18"/>
      <c r="AEJ10" s="18"/>
      <c r="AEK10" s="18"/>
      <c r="AEL10" s="18"/>
      <c r="AEM10" s="18"/>
      <c r="AEN10" s="18"/>
      <c r="AEO10" s="18"/>
      <c r="AEP10" s="18"/>
      <c r="AEQ10" s="18"/>
      <c r="AER10" s="18"/>
      <c r="AES10" s="18"/>
      <c r="AET10" s="18"/>
      <c r="AEU10" s="18"/>
      <c r="AEV10" s="18"/>
      <c r="AEW10" s="18"/>
      <c r="AEX10" s="18"/>
      <c r="AEY10" s="18"/>
      <c r="AEZ10" s="18"/>
      <c r="AFA10" s="18"/>
      <c r="AFB10" s="18"/>
      <c r="AFC10" s="18"/>
      <c r="AFD10" s="18"/>
      <c r="AFE10" s="18"/>
      <c r="AFF10" s="18"/>
      <c r="AFG10" s="18"/>
      <c r="AFH10" s="18"/>
      <c r="AFI10" s="18"/>
      <c r="AFJ10" s="18"/>
      <c r="AFK10" s="18"/>
      <c r="AFL10" s="18"/>
      <c r="AFM10" s="18"/>
      <c r="AFN10" s="18"/>
      <c r="AFO10" s="18"/>
      <c r="AFP10" s="18"/>
      <c r="AFQ10" s="18"/>
      <c r="AFR10" s="18"/>
      <c r="AFS10" s="18"/>
      <c r="AFT10" s="18"/>
      <c r="AFU10" s="18"/>
      <c r="AFV10" s="18"/>
      <c r="AFW10" s="18"/>
      <c r="AFX10" s="18"/>
      <c r="AFY10" s="18"/>
      <c r="AFZ10" s="18"/>
      <c r="AGA10" s="18"/>
      <c r="AGB10" s="18"/>
      <c r="AGC10" s="18"/>
      <c r="AGD10" s="18"/>
      <c r="AGE10" s="18"/>
      <c r="AGF10" s="18"/>
      <c r="AGG10" s="18"/>
      <c r="AGH10" s="18"/>
      <c r="AGI10" s="18"/>
      <c r="AGJ10" s="18"/>
      <c r="AGK10" s="18"/>
      <c r="AGL10" s="18"/>
      <c r="AGM10" s="18"/>
      <c r="AGN10" s="18"/>
      <c r="AGO10" s="18"/>
      <c r="AGP10" s="18"/>
      <c r="AGQ10" s="18"/>
      <c r="AGR10" s="18"/>
      <c r="AGS10" s="18"/>
      <c r="AGT10" s="18"/>
      <c r="AGU10" s="18"/>
      <c r="AGV10" s="18"/>
      <c r="AGW10" s="18"/>
      <c r="AGX10" s="18"/>
      <c r="AGY10" s="18"/>
      <c r="AGZ10" s="18"/>
      <c r="AHA10" s="18"/>
      <c r="AHB10" s="18"/>
      <c r="AHC10" s="18"/>
      <c r="AHD10" s="18"/>
      <c r="AHE10" s="18"/>
      <c r="AHF10" s="18"/>
      <c r="AHG10" s="18"/>
      <c r="AHH10" s="18"/>
      <c r="AHI10" s="18"/>
      <c r="AHJ10" s="18"/>
      <c r="AHK10" s="18"/>
      <c r="AHL10" s="18"/>
      <c r="AHM10" s="18"/>
      <c r="AHN10" s="18"/>
      <c r="AHO10" s="18"/>
      <c r="AHP10" s="18"/>
      <c r="AHQ10" s="18"/>
      <c r="AHR10" s="18"/>
      <c r="AHS10" s="18"/>
      <c r="AHT10" s="18"/>
      <c r="AHU10" s="18"/>
      <c r="AHV10" s="18"/>
      <c r="AHW10" s="18"/>
      <c r="AHX10" s="18"/>
      <c r="AHY10" s="18"/>
      <c r="AHZ10" s="18"/>
      <c r="AIA10" s="18"/>
      <c r="AIB10" s="18"/>
      <c r="AIC10" s="18"/>
      <c r="AID10" s="18"/>
      <c r="AIE10" s="18"/>
      <c r="AIF10" s="18"/>
      <c r="AIG10" s="18"/>
      <c r="AIH10" s="18"/>
      <c r="AII10" s="18"/>
      <c r="AIJ10" s="18"/>
      <c r="AIK10" s="18"/>
      <c r="AIL10" s="18"/>
      <c r="AIM10" s="18"/>
      <c r="AIN10" s="18"/>
      <c r="AIO10" s="18"/>
      <c r="AIP10" s="18"/>
      <c r="AIQ10" s="18"/>
      <c r="AIR10" s="18"/>
      <c r="AIS10" s="18"/>
      <c r="AIT10" s="18"/>
      <c r="AIU10" s="18"/>
      <c r="AIV10" s="18"/>
      <c r="AIW10" s="18"/>
      <c r="AIX10" s="18"/>
      <c r="AIY10" s="18"/>
      <c r="AIZ10" s="18"/>
      <c r="AJA10" s="18"/>
      <c r="AJB10" s="18"/>
      <c r="AJC10" s="18"/>
      <c r="AJD10" s="18"/>
      <c r="AJE10" s="18"/>
      <c r="AJF10" s="18"/>
      <c r="AJG10" s="18"/>
      <c r="AJH10" s="18"/>
      <c r="AJI10" s="18"/>
      <c r="AJJ10" s="18"/>
      <c r="AJK10" s="18"/>
      <c r="AJL10" s="18"/>
      <c r="AJM10" s="18"/>
      <c r="AJN10" s="18"/>
      <c r="AJO10" s="18"/>
      <c r="AJP10" s="18"/>
      <c r="AJQ10" s="18"/>
      <c r="AJR10" s="18"/>
      <c r="AJS10" s="18"/>
      <c r="AJT10" s="18"/>
      <c r="AJU10" s="18"/>
      <c r="AJV10" s="18"/>
      <c r="AJW10" s="18"/>
      <c r="AJX10" s="18"/>
      <c r="AJY10" s="18"/>
      <c r="AJZ10" s="18"/>
      <c r="AKA10" s="18"/>
      <c r="AKB10" s="18"/>
      <c r="AKC10" s="18"/>
      <c r="AKD10" s="18"/>
      <c r="AKE10" s="18"/>
      <c r="AKF10" s="18"/>
      <c r="AKG10" s="18"/>
      <c r="AKH10" s="18"/>
      <c r="AKI10" s="18"/>
      <c r="AKJ10" s="18"/>
      <c r="AKK10" s="18"/>
      <c r="AKL10" s="18"/>
      <c r="AKM10" s="18"/>
      <c r="AKN10" s="18"/>
      <c r="AKO10" s="18"/>
      <c r="AKP10" s="18"/>
      <c r="AKQ10" s="18"/>
      <c r="AKR10" s="18"/>
      <c r="AKS10" s="18"/>
      <c r="AKT10" s="18"/>
      <c r="AKU10" s="18"/>
      <c r="AKV10" s="18"/>
      <c r="AKW10" s="18"/>
      <c r="AKX10" s="18"/>
      <c r="AKY10" s="18"/>
      <c r="AKZ10" s="18"/>
      <c r="ALA10" s="18"/>
      <c r="ALB10" s="18"/>
      <c r="ALC10" s="18"/>
      <c r="ALD10" s="18"/>
      <c r="ALE10" s="18"/>
      <c r="ALF10" s="18"/>
      <c r="ALG10" s="18"/>
      <c r="ALH10" s="18"/>
      <c r="ALI10" s="18"/>
      <c r="ALJ10" s="18"/>
      <c r="ALK10" s="18"/>
      <c r="ALL10" s="18"/>
      <c r="ALM10" s="18"/>
      <c r="ALN10" s="18"/>
      <c r="ALO10" s="18"/>
      <c r="ALP10" s="18"/>
      <c r="ALQ10" s="18"/>
      <c r="ALR10" s="18"/>
      <c r="ALS10" s="18"/>
      <c r="ALT10" s="18"/>
      <c r="ALU10" s="18"/>
      <c r="ALV10" s="18"/>
      <c r="ALW10" s="18"/>
      <c r="ALX10" s="18"/>
      <c r="ALY10" s="18"/>
      <c r="ALZ10" s="18"/>
      <c r="AMA10" s="18"/>
      <c r="AMB10" s="18"/>
      <c r="AMC10" s="18"/>
      <c r="AMD10" s="18"/>
      <c r="AME10" s="18"/>
      <c r="AMF10" s="18"/>
      <c r="AMG10" s="18"/>
      <c r="AMH10" s="18"/>
      <c r="AMI10" s="18"/>
      <c r="AMJ10" s="18"/>
      <c r="AMK10" s="18"/>
      <c r="AML10" s="18"/>
      <c r="AMM10" s="18"/>
      <c r="AMN10" s="18"/>
      <c r="AMO10" s="18"/>
      <c r="AMP10" s="18"/>
      <c r="AMQ10" s="18"/>
      <c r="AMR10" s="18"/>
      <c r="AMS10" s="18"/>
      <c r="AMT10" s="18"/>
      <c r="AMU10" s="18"/>
      <c r="AMV10" s="18"/>
      <c r="AMW10" s="18"/>
      <c r="AMX10" s="18"/>
      <c r="AMY10" s="18"/>
      <c r="AMZ10" s="18"/>
      <c r="ANA10" s="18"/>
      <c r="ANB10" s="18"/>
      <c r="ANC10" s="18"/>
      <c r="AND10" s="18"/>
      <c r="ANE10" s="18"/>
      <c r="ANF10" s="18"/>
      <c r="ANG10" s="18"/>
      <c r="ANH10" s="18"/>
      <c r="ANI10" s="18"/>
      <c r="ANJ10" s="18"/>
      <c r="ANK10" s="18"/>
      <c r="ANL10" s="18"/>
      <c r="ANM10" s="18"/>
      <c r="ANN10" s="18"/>
      <c r="ANO10" s="18"/>
      <c r="ANP10" s="18"/>
      <c r="ANQ10" s="18"/>
      <c r="ANR10" s="18"/>
      <c r="ANS10" s="18"/>
      <c r="ANT10" s="18"/>
      <c r="ANU10" s="18"/>
      <c r="ANV10" s="18"/>
      <c r="ANW10" s="18"/>
      <c r="ANX10" s="18"/>
      <c r="ANY10" s="18"/>
      <c r="ANZ10" s="18"/>
      <c r="AOA10" s="18"/>
      <c r="AOB10" s="18"/>
      <c r="AOC10" s="18"/>
      <c r="AOD10" s="18"/>
      <c r="AOE10" s="18"/>
      <c r="AOF10" s="18"/>
      <c r="AOG10" s="18"/>
      <c r="AOH10" s="18"/>
      <c r="AOI10" s="18"/>
      <c r="AOJ10" s="18"/>
      <c r="AOK10" s="18"/>
      <c r="AOL10" s="18"/>
      <c r="AOM10" s="18"/>
      <c r="AON10" s="18"/>
      <c r="AOO10" s="18"/>
      <c r="AOP10" s="18"/>
      <c r="AOQ10" s="18"/>
      <c r="AOR10" s="18"/>
      <c r="AOS10" s="18"/>
      <c r="AOT10" s="18"/>
      <c r="AOU10" s="18"/>
      <c r="AOV10" s="18"/>
      <c r="AOW10" s="18"/>
      <c r="AOX10" s="18"/>
      <c r="AOY10" s="18"/>
      <c r="AOZ10" s="18"/>
      <c r="APA10" s="18"/>
      <c r="APB10" s="18"/>
      <c r="APC10" s="18"/>
      <c r="APD10" s="18"/>
      <c r="APE10" s="18"/>
      <c r="APF10" s="18"/>
      <c r="APG10" s="18"/>
      <c r="APH10" s="18"/>
      <c r="API10" s="18"/>
      <c r="APJ10" s="18"/>
      <c r="APK10" s="18"/>
      <c r="APL10" s="18"/>
      <c r="APM10" s="18"/>
      <c r="APN10" s="18"/>
      <c r="APO10" s="18"/>
      <c r="APP10" s="18"/>
      <c r="APQ10" s="18"/>
      <c r="APR10" s="18"/>
      <c r="APS10" s="18"/>
      <c r="APT10" s="18"/>
      <c r="APU10" s="18"/>
      <c r="APV10" s="18"/>
      <c r="APW10" s="18"/>
      <c r="APX10" s="18"/>
      <c r="APY10" s="18"/>
      <c r="APZ10" s="18"/>
      <c r="AQA10" s="18"/>
      <c r="AQB10" s="18"/>
      <c r="AQC10" s="18"/>
      <c r="AQD10" s="18"/>
      <c r="AQE10" s="18"/>
      <c r="AQF10" s="18"/>
      <c r="AQG10" s="18"/>
      <c r="AQH10" s="18"/>
      <c r="AQI10" s="18"/>
      <c r="AQJ10" s="18"/>
      <c r="AQK10" s="18"/>
      <c r="AQL10" s="18"/>
      <c r="AQM10" s="18"/>
      <c r="AQN10" s="18"/>
      <c r="AQO10" s="18"/>
      <c r="AQP10" s="18"/>
      <c r="AQQ10" s="18"/>
      <c r="AQR10" s="18"/>
      <c r="AQS10" s="18"/>
      <c r="AQT10" s="18"/>
      <c r="AQU10" s="18"/>
      <c r="AQV10" s="18"/>
      <c r="AQW10" s="18"/>
      <c r="AQX10" s="18"/>
      <c r="AQY10" s="18"/>
      <c r="AQZ10" s="18"/>
      <c r="ARA10" s="18"/>
      <c r="ARB10" s="18"/>
      <c r="ARC10" s="18"/>
      <c r="ARD10" s="18"/>
      <c r="ARE10" s="18"/>
      <c r="ARF10" s="18"/>
      <c r="ARG10" s="18"/>
      <c r="ARH10" s="18"/>
      <c r="ARI10" s="18"/>
      <c r="ARJ10" s="18"/>
      <c r="ARK10" s="18"/>
      <c r="ARL10" s="18"/>
      <c r="ARM10" s="18"/>
      <c r="ARN10" s="18"/>
      <c r="ARO10" s="18"/>
      <c r="ARP10" s="18"/>
      <c r="ARQ10" s="18"/>
      <c r="ARR10" s="18"/>
      <c r="ARS10" s="18"/>
      <c r="ART10" s="18"/>
      <c r="ARU10" s="18"/>
      <c r="ARV10" s="18"/>
      <c r="ARW10" s="18"/>
      <c r="ARX10" s="18"/>
      <c r="ARY10" s="18"/>
      <c r="ARZ10" s="18"/>
      <c r="ASA10" s="18"/>
      <c r="ASB10" s="18"/>
      <c r="ASC10" s="18"/>
      <c r="ASD10" s="18"/>
      <c r="ASE10" s="18"/>
      <c r="ASF10" s="18"/>
      <c r="ASG10" s="18"/>
      <c r="ASH10" s="18"/>
      <c r="ASI10" s="18"/>
      <c r="ASJ10" s="18"/>
      <c r="ASK10" s="18"/>
      <c r="ASL10" s="18"/>
      <c r="ASM10" s="18"/>
      <c r="ASN10" s="18"/>
      <c r="ASO10" s="18"/>
      <c r="ASP10" s="18"/>
      <c r="ASQ10" s="18"/>
      <c r="ASR10" s="18"/>
      <c r="ASS10" s="18"/>
      <c r="AST10" s="18"/>
      <c r="ASU10" s="18"/>
      <c r="ASV10" s="18"/>
      <c r="ASW10" s="18"/>
      <c r="ASX10" s="18"/>
      <c r="ASY10" s="18"/>
      <c r="ASZ10" s="18"/>
      <c r="ATA10" s="18"/>
      <c r="ATB10" s="18"/>
      <c r="ATC10" s="18"/>
      <c r="ATD10" s="18"/>
      <c r="ATE10" s="18"/>
      <c r="ATF10" s="18"/>
      <c r="ATG10" s="18"/>
      <c r="ATH10" s="18"/>
      <c r="ATI10" s="18"/>
      <c r="ATJ10" s="18"/>
      <c r="ATK10" s="18"/>
      <c r="ATL10" s="18"/>
      <c r="ATM10" s="18"/>
      <c r="ATN10" s="18"/>
      <c r="ATO10" s="18"/>
      <c r="ATP10" s="18"/>
      <c r="ATQ10" s="18"/>
      <c r="ATR10" s="18"/>
      <c r="ATS10" s="18"/>
      <c r="ATT10" s="18"/>
      <c r="ATU10" s="18"/>
      <c r="ATV10" s="18"/>
      <c r="ATW10" s="18"/>
      <c r="ATX10" s="18"/>
      <c r="ATY10" s="18"/>
      <c r="ATZ10" s="18"/>
      <c r="AUA10" s="18"/>
      <c r="AUB10" s="18"/>
      <c r="AUC10" s="18"/>
      <c r="AUD10" s="18"/>
      <c r="AUE10" s="18"/>
      <c r="AUF10" s="18"/>
      <c r="AUG10" s="18"/>
      <c r="AUH10" s="18"/>
      <c r="AUI10" s="18"/>
      <c r="AUJ10" s="18"/>
      <c r="AUK10" s="18"/>
      <c r="AUL10" s="18"/>
      <c r="AUM10" s="18"/>
      <c r="AUN10" s="18"/>
      <c r="AUO10" s="18"/>
      <c r="AUP10" s="18"/>
      <c r="AUQ10" s="18"/>
      <c r="AUR10" s="18"/>
      <c r="AUS10" s="18"/>
      <c r="AUT10" s="18"/>
      <c r="AUU10" s="18"/>
      <c r="AUV10" s="18"/>
      <c r="AUW10" s="18"/>
      <c r="AUX10" s="18"/>
      <c r="AUY10" s="18"/>
      <c r="AUZ10" s="18"/>
      <c r="AVA10" s="18"/>
      <c r="AVB10" s="18"/>
      <c r="AVC10" s="18"/>
      <c r="AVD10" s="18"/>
      <c r="AVE10" s="18"/>
      <c r="AVF10" s="18"/>
      <c r="AVG10" s="18"/>
      <c r="AVH10" s="18"/>
      <c r="AVI10" s="18"/>
      <c r="AVJ10" s="18"/>
      <c r="AVK10" s="18"/>
      <c r="AVL10" s="18"/>
      <c r="AVM10" s="18"/>
      <c r="AVN10" s="18"/>
      <c r="AVO10" s="18"/>
      <c r="AVP10" s="18"/>
      <c r="AVQ10" s="18"/>
      <c r="AVR10" s="18"/>
      <c r="AVS10" s="18"/>
      <c r="AVT10" s="18"/>
      <c r="AVU10" s="18"/>
      <c r="AVV10" s="18"/>
      <c r="AVW10" s="18"/>
      <c r="AVX10" s="18"/>
      <c r="AVY10" s="18"/>
      <c r="AVZ10" s="18"/>
      <c r="AWA10" s="18"/>
      <c r="AWB10" s="18"/>
      <c r="AWC10" s="18"/>
      <c r="AWD10" s="18"/>
      <c r="AWE10" s="18"/>
      <c r="AWF10" s="18"/>
      <c r="AWG10" s="18"/>
      <c r="AWH10" s="18"/>
      <c r="AWI10" s="18"/>
      <c r="AWJ10" s="18"/>
      <c r="AWK10" s="18"/>
      <c r="AWL10" s="18"/>
      <c r="AWM10" s="18"/>
      <c r="AWN10" s="18"/>
      <c r="AWO10" s="18"/>
      <c r="AWP10" s="18"/>
      <c r="AWQ10" s="18"/>
      <c r="AWR10" s="18"/>
      <c r="AWS10" s="18"/>
      <c r="AWT10" s="18"/>
      <c r="AWU10" s="18"/>
      <c r="AWV10" s="18"/>
      <c r="AWW10" s="18"/>
      <c r="AWX10" s="18"/>
      <c r="AWY10" s="18"/>
      <c r="AWZ10" s="18"/>
      <c r="AXA10" s="18"/>
      <c r="AXB10" s="18"/>
      <c r="AXC10" s="18"/>
      <c r="AXD10" s="18"/>
      <c r="AXE10" s="18"/>
      <c r="AXF10" s="18"/>
      <c r="AXG10" s="18"/>
      <c r="AXH10" s="18"/>
      <c r="AXI10" s="18"/>
      <c r="AXJ10" s="18"/>
      <c r="AXK10" s="18"/>
      <c r="AXL10" s="18"/>
      <c r="AXM10" s="18"/>
      <c r="AXN10" s="18"/>
      <c r="AXO10" s="18"/>
      <c r="AXP10" s="18"/>
      <c r="AXQ10" s="18"/>
      <c r="AXR10" s="18"/>
      <c r="AXS10" s="18"/>
      <c r="AXT10" s="18"/>
      <c r="AXU10" s="18"/>
      <c r="AXV10" s="18"/>
      <c r="AXW10" s="18"/>
      <c r="AXX10" s="18"/>
      <c r="AXY10" s="18"/>
      <c r="AXZ10" s="18"/>
      <c r="AYA10" s="18"/>
      <c r="AYB10" s="18"/>
      <c r="AYC10" s="18"/>
      <c r="AYD10" s="18"/>
      <c r="AYE10" s="18"/>
      <c r="AYF10" s="18"/>
      <c r="AYG10" s="18"/>
      <c r="AYH10" s="18"/>
      <c r="AYI10" s="18"/>
      <c r="AYJ10" s="18"/>
      <c r="AYK10" s="18"/>
      <c r="AYL10" s="18"/>
      <c r="AYM10" s="18"/>
      <c r="AYN10" s="18"/>
      <c r="AYO10" s="18"/>
      <c r="AYP10" s="18"/>
      <c r="AYQ10" s="18"/>
      <c r="AYR10" s="18"/>
      <c r="AYS10" s="18"/>
      <c r="AYT10" s="18"/>
      <c r="AYU10" s="18"/>
      <c r="AYV10" s="18"/>
      <c r="AYW10" s="18"/>
      <c r="AYX10" s="18"/>
      <c r="AYY10" s="18"/>
      <c r="AYZ10" s="18"/>
      <c r="AZA10" s="18"/>
      <c r="AZB10" s="18"/>
      <c r="AZC10" s="18"/>
      <c r="AZD10" s="18"/>
      <c r="AZE10" s="18"/>
      <c r="AZF10" s="18"/>
      <c r="AZG10" s="18"/>
      <c r="AZH10" s="18"/>
      <c r="AZI10" s="18"/>
      <c r="AZJ10" s="18"/>
      <c r="AZK10" s="18"/>
      <c r="AZL10" s="18"/>
      <c r="AZM10" s="18"/>
      <c r="AZN10" s="18"/>
      <c r="AZO10" s="18"/>
      <c r="AZP10" s="18"/>
      <c r="AZQ10" s="18"/>
      <c r="AZR10" s="18"/>
      <c r="AZS10" s="18"/>
      <c r="AZT10" s="18"/>
      <c r="AZU10" s="18"/>
      <c r="AZV10" s="18"/>
      <c r="AZW10" s="18"/>
      <c r="AZX10" s="18"/>
      <c r="AZY10" s="18"/>
      <c r="AZZ10" s="18"/>
      <c r="BAA10" s="18"/>
      <c r="BAB10" s="18"/>
      <c r="BAC10" s="18"/>
      <c r="BAD10" s="18"/>
      <c r="BAE10" s="18"/>
      <c r="BAF10" s="18"/>
      <c r="BAG10" s="18"/>
      <c r="BAH10" s="18"/>
      <c r="BAI10" s="18"/>
      <c r="BAJ10" s="18"/>
      <c r="BAK10" s="18"/>
      <c r="BAL10" s="18"/>
      <c r="BAM10" s="18"/>
      <c r="BAN10" s="18"/>
      <c r="BAO10" s="18"/>
      <c r="BAP10" s="18"/>
      <c r="BAQ10" s="18"/>
      <c r="BAR10" s="18"/>
      <c r="BAS10" s="18"/>
      <c r="BAT10" s="18"/>
      <c r="BAU10" s="18"/>
      <c r="BAV10" s="18"/>
      <c r="BAW10" s="18"/>
      <c r="BAX10" s="18"/>
      <c r="BAY10" s="18"/>
      <c r="BAZ10" s="18"/>
      <c r="BBA10" s="18"/>
      <c r="BBB10" s="18"/>
      <c r="BBC10" s="18"/>
      <c r="BBD10" s="18"/>
      <c r="BBE10" s="18"/>
      <c r="BBF10" s="18"/>
      <c r="BBG10" s="18"/>
      <c r="BBH10" s="18"/>
      <c r="BBI10" s="18"/>
      <c r="BBJ10" s="18"/>
      <c r="BBK10" s="18"/>
      <c r="BBL10" s="18"/>
      <c r="BBM10" s="18"/>
      <c r="BBN10" s="18"/>
      <c r="BBO10" s="18"/>
      <c r="BBP10" s="18"/>
      <c r="BBQ10" s="18"/>
      <c r="BBR10" s="18"/>
      <c r="BBS10" s="18"/>
      <c r="BBT10" s="18"/>
      <c r="BBU10" s="18"/>
      <c r="BBV10" s="18"/>
      <c r="BBW10" s="18"/>
      <c r="BBX10" s="18"/>
      <c r="BBY10" s="18"/>
      <c r="BBZ10" s="18"/>
      <c r="BCA10" s="18"/>
      <c r="BCB10" s="18"/>
      <c r="BCC10" s="18"/>
      <c r="BCD10" s="18"/>
      <c r="BCE10" s="18"/>
      <c r="BCF10" s="18"/>
      <c r="BCG10" s="18"/>
      <c r="BCH10" s="18"/>
      <c r="BCI10" s="18"/>
      <c r="BCJ10" s="18"/>
      <c r="BCK10" s="18"/>
      <c r="BCL10" s="18"/>
      <c r="BCM10" s="18"/>
      <c r="BCN10" s="18"/>
      <c r="BCO10" s="18"/>
      <c r="BCP10" s="18"/>
      <c r="BCQ10" s="18"/>
      <c r="BCR10" s="18"/>
      <c r="BCS10" s="18"/>
      <c r="BCT10" s="18"/>
      <c r="BCU10" s="18"/>
      <c r="BCV10" s="18"/>
      <c r="BCW10" s="18"/>
      <c r="BCX10" s="18"/>
      <c r="BCY10" s="18"/>
      <c r="BCZ10" s="18"/>
      <c r="BDA10" s="18"/>
      <c r="BDB10" s="18"/>
      <c r="BDC10" s="18"/>
      <c r="BDD10" s="18"/>
      <c r="BDE10" s="18"/>
      <c r="BDF10" s="18"/>
      <c r="BDG10" s="18"/>
      <c r="BDH10" s="18"/>
      <c r="BDI10" s="18"/>
      <c r="BDJ10" s="18"/>
      <c r="BDK10" s="18"/>
      <c r="BDL10" s="18"/>
      <c r="BDM10" s="18"/>
      <c r="BDN10" s="18"/>
      <c r="BDO10" s="18"/>
      <c r="BDP10" s="18"/>
      <c r="BDQ10" s="18"/>
      <c r="BDR10" s="18"/>
      <c r="BDS10" s="18"/>
      <c r="BDT10" s="18"/>
      <c r="BDU10" s="18"/>
      <c r="BDV10" s="18"/>
      <c r="BDW10" s="18"/>
      <c r="BDX10" s="18"/>
      <c r="BDY10" s="18"/>
      <c r="BDZ10" s="18"/>
      <c r="BEA10" s="18"/>
      <c r="BEB10" s="18"/>
      <c r="BEC10" s="18"/>
      <c r="BED10" s="18"/>
      <c r="BEE10" s="18"/>
      <c r="BEF10" s="18"/>
      <c r="BEG10" s="18"/>
      <c r="BEH10" s="18"/>
      <c r="BEI10" s="18"/>
      <c r="BEJ10" s="18"/>
      <c r="BEK10" s="18"/>
      <c r="BEL10" s="18"/>
      <c r="BEM10" s="18"/>
      <c r="BEN10" s="18"/>
      <c r="BEO10" s="18"/>
      <c r="BEP10" s="18"/>
      <c r="BEQ10" s="18"/>
      <c r="BER10" s="18"/>
      <c r="BES10" s="18"/>
      <c r="BET10" s="18"/>
      <c r="BEU10" s="18"/>
      <c r="BEV10" s="18"/>
      <c r="BEW10" s="18"/>
      <c r="BEX10" s="18"/>
      <c r="BEY10" s="18"/>
      <c r="BEZ10" s="18"/>
      <c r="BFA10" s="18"/>
      <c r="BFB10" s="18"/>
      <c r="BFC10" s="18"/>
      <c r="BFD10" s="18"/>
      <c r="BFE10" s="18"/>
      <c r="BFF10" s="18"/>
      <c r="BFG10" s="18"/>
      <c r="BFH10" s="18"/>
      <c r="BFI10" s="18"/>
      <c r="BFJ10" s="18"/>
      <c r="BFK10" s="18"/>
      <c r="BFL10" s="18"/>
      <c r="BFM10" s="18"/>
      <c r="BFN10" s="18"/>
      <c r="BFO10" s="18"/>
      <c r="BFP10" s="18"/>
      <c r="BFQ10" s="18"/>
      <c r="BFR10" s="18"/>
      <c r="BFS10" s="18"/>
      <c r="BFT10" s="18"/>
      <c r="BFU10" s="18"/>
      <c r="BFV10" s="18"/>
      <c r="BFW10" s="18"/>
      <c r="BFX10" s="18"/>
      <c r="BFY10" s="18"/>
      <c r="BFZ10" s="18"/>
      <c r="BGA10" s="18"/>
      <c r="BGB10" s="18"/>
      <c r="BGC10" s="18"/>
      <c r="BGD10" s="18"/>
      <c r="BGE10" s="18"/>
      <c r="BGF10" s="18"/>
      <c r="BGG10" s="18"/>
      <c r="BGH10" s="18"/>
      <c r="BGI10" s="18"/>
      <c r="BGJ10" s="18"/>
      <c r="BGK10" s="18"/>
      <c r="BGL10" s="18"/>
      <c r="BGM10" s="18"/>
      <c r="BGN10" s="18"/>
      <c r="BGO10" s="18"/>
      <c r="BGP10" s="18"/>
      <c r="BGQ10" s="18"/>
      <c r="BGR10" s="18"/>
      <c r="BGS10" s="18"/>
      <c r="BGT10" s="18"/>
      <c r="BGU10" s="18"/>
      <c r="BGV10" s="18"/>
      <c r="BGW10" s="18"/>
      <c r="BGX10" s="18"/>
      <c r="BGY10" s="18"/>
      <c r="BGZ10" s="18"/>
      <c r="BHA10" s="18"/>
      <c r="BHB10" s="18"/>
      <c r="BHC10" s="18"/>
      <c r="BHD10" s="18"/>
      <c r="BHE10" s="18"/>
      <c r="BHF10" s="18"/>
      <c r="BHG10" s="18"/>
      <c r="BHH10" s="18"/>
      <c r="BHI10" s="18"/>
      <c r="BHJ10" s="18"/>
      <c r="BHK10" s="18"/>
      <c r="BHL10" s="18"/>
      <c r="BHM10" s="18"/>
      <c r="BHN10" s="18"/>
      <c r="BHO10" s="18"/>
      <c r="BHP10" s="18"/>
      <c r="BHQ10" s="18"/>
      <c r="BHR10" s="18"/>
      <c r="BHS10" s="18"/>
      <c r="BHT10" s="18"/>
      <c r="BHU10" s="18"/>
      <c r="BHV10" s="18"/>
      <c r="BHW10" s="18"/>
      <c r="BHX10" s="18"/>
      <c r="BHY10" s="18"/>
      <c r="BHZ10" s="18"/>
      <c r="BIA10" s="18"/>
      <c r="BIB10" s="18"/>
      <c r="BIC10" s="18"/>
      <c r="BID10" s="18"/>
      <c r="BIE10" s="18"/>
      <c r="BIF10" s="18"/>
      <c r="BIG10" s="18"/>
      <c r="BIH10" s="18"/>
      <c r="BII10" s="18"/>
      <c r="BIJ10" s="18"/>
      <c r="BIK10" s="18"/>
      <c r="BIL10" s="18"/>
      <c r="BIM10" s="18"/>
      <c r="BIN10" s="18"/>
      <c r="BIO10" s="18"/>
      <c r="BIP10" s="18"/>
      <c r="BIQ10" s="18"/>
      <c r="BIR10" s="18"/>
      <c r="BIS10" s="18"/>
      <c r="BIT10" s="18"/>
      <c r="BIU10" s="18"/>
      <c r="BIV10" s="18"/>
      <c r="BIW10" s="18"/>
      <c r="BIX10" s="18"/>
      <c r="BIY10" s="18"/>
      <c r="BIZ10" s="18"/>
      <c r="BJA10" s="18"/>
      <c r="BJB10" s="18"/>
      <c r="BJC10" s="18"/>
      <c r="BJD10" s="18"/>
      <c r="BJE10" s="18"/>
      <c r="BJF10" s="18"/>
      <c r="BJG10" s="18"/>
      <c r="BJH10" s="18"/>
      <c r="BJI10" s="18"/>
      <c r="BJJ10" s="18"/>
      <c r="BJK10" s="18"/>
      <c r="BJL10" s="18"/>
      <c r="BJM10" s="18"/>
      <c r="BJN10" s="18"/>
      <c r="BJO10" s="18"/>
      <c r="BJP10" s="18"/>
      <c r="BJQ10" s="18"/>
      <c r="BJR10" s="18"/>
      <c r="BJS10" s="18"/>
      <c r="BJT10" s="18"/>
      <c r="BJU10" s="18"/>
      <c r="BJV10" s="18"/>
      <c r="BJW10" s="18"/>
      <c r="BJX10" s="18"/>
      <c r="BJY10" s="18"/>
      <c r="BJZ10" s="18"/>
      <c r="BKA10" s="18"/>
      <c r="BKB10" s="18"/>
      <c r="BKC10" s="18"/>
      <c r="BKD10" s="18"/>
      <c r="BKE10" s="18"/>
      <c r="BKF10" s="18"/>
      <c r="BKG10" s="18"/>
      <c r="BKH10" s="18"/>
      <c r="BKI10" s="18"/>
      <c r="BKJ10" s="18"/>
      <c r="BKK10" s="18"/>
      <c r="BKL10" s="18"/>
      <c r="BKM10" s="18"/>
      <c r="BKN10" s="18"/>
      <c r="BKO10" s="18"/>
      <c r="BKP10" s="18"/>
      <c r="BKQ10" s="18"/>
      <c r="BKR10" s="18"/>
      <c r="BKS10" s="18"/>
      <c r="BKT10" s="18"/>
      <c r="BKU10" s="18"/>
      <c r="BKV10" s="18"/>
      <c r="BKW10" s="18"/>
      <c r="BKX10" s="18"/>
      <c r="BKY10" s="18"/>
      <c r="BKZ10" s="18"/>
      <c r="BLA10" s="18"/>
      <c r="BLB10" s="18"/>
      <c r="BLC10" s="18"/>
      <c r="BLD10" s="18"/>
      <c r="BLE10" s="18"/>
      <c r="BLF10" s="18"/>
      <c r="BLG10" s="18"/>
      <c r="BLH10" s="18"/>
      <c r="BLI10" s="18"/>
      <c r="BLJ10" s="18"/>
      <c r="BLK10" s="18"/>
      <c r="BLL10" s="18"/>
      <c r="BLM10" s="18"/>
      <c r="BLN10" s="18"/>
      <c r="BLO10" s="18"/>
      <c r="BLP10" s="18"/>
      <c r="BLQ10" s="18"/>
      <c r="BLR10" s="18"/>
      <c r="BLS10" s="18"/>
      <c r="BLT10" s="18"/>
      <c r="BLU10" s="18"/>
      <c r="BLV10" s="18"/>
      <c r="BLW10" s="18"/>
      <c r="BLX10" s="18"/>
      <c r="BLY10" s="18"/>
      <c r="BLZ10" s="18"/>
      <c r="BMA10" s="18"/>
      <c r="BMB10" s="18"/>
      <c r="BMC10" s="18"/>
      <c r="BMD10" s="18"/>
      <c r="BME10" s="18"/>
      <c r="BMF10" s="18"/>
      <c r="BMG10" s="18"/>
      <c r="BMH10" s="18"/>
      <c r="BMI10" s="18"/>
      <c r="BMJ10" s="18"/>
      <c r="BMK10" s="18"/>
      <c r="BML10" s="18"/>
      <c r="BMM10" s="18"/>
      <c r="BMN10" s="18"/>
      <c r="BMO10" s="18"/>
      <c r="BMP10" s="18"/>
      <c r="BMQ10" s="18"/>
      <c r="BMR10" s="18"/>
      <c r="BMS10" s="18"/>
      <c r="BMT10" s="18"/>
      <c r="BMU10" s="18"/>
      <c r="BMV10" s="18"/>
      <c r="BMW10" s="18"/>
      <c r="BMX10" s="18"/>
      <c r="BMY10" s="18"/>
      <c r="BMZ10" s="18"/>
      <c r="BNA10" s="18"/>
      <c r="BNB10" s="18"/>
      <c r="BNC10" s="18"/>
      <c r="BND10" s="18"/>
      <c r="BNE10" s="18"/>
      <c r="BNF10" s="18"/>
      <c r="BNG10" s="18"/>
      <c r="BNH10" s="18"/>
      <c r="BNI10" s="18"/>
      <c r="BNJ10" s="18"/>
      <c r="BNK10" s="18"/>
      <c r="BNL10" s="18"/>
      <c r="BNM10" s="18"/>
      <c r="BNN10" s="18"/>
      <c r="BNO10" s="18"/>
      <c r="BNP10" s="18"/>
      <c r="BNQ10" s="18"/>
      <c r="BNR10" s="18"/>
      <c r="BNS10" s="18"/>
      <c r="BNT10" s="18"/>
      <c r="BNU10" s="18"/>
      <c r="BNV10" s="18"/>
      <c r="BNW10" s="18"/>
      <c r="BNX10" s="18"/>
      <c r="BNY10" s="18"/>
      <c r="BNZ10" s="18"/>
      <c r="BOA10" s="18"/>
      <c r="BOB10" s="18"/>
      <c r="BOC10" s="18"/>
      <c r="BOD10" s="18"/>
      <c r="BOE10" s="18"/>
      <c r="BOF10" s="18"/>
      <c r="BOG10" s="18"/>
      <c r="BOH10" s="18"/>
      <c r="BOI10" s="18"/>
      <c r="BOJ10" s="18"/>
      <c r="BOK10" s="18"/>
      <c r="BOL10" s="18"/>
      <c r="BOM10" s="18"/>
      <c r="BON10" s="18"/>
      <c r="BOO10" s="18"/>
      <c r="BOP10" s="18"/>
      <c r="BOQ10" s="18"/>
      <c r="BOR10" s="18"/>
      <c r="BOS10" s="18"/>
      <c r="BOT10" s="18"/>
      <c r="BOU10" s="18"/>
      <c r="BOV10" s="18"/>
      <c r="BOW10" s="18"/>
      <c r="BOX10" s="18"/>
      <c r="BOY10" s="18"/>
      <c r="BOZ10" s="18"/>
      <c r="BPA10" s="18"/>
      <c r="BPB10" s="18"/>
      <c r="BPC10" s="18"/>
      <c r="BPD10" s="18"/>
      <c r="BPE10" s="18"/>
      <c r="BPF10" s="18"/>
      <c r="BPG10" s="18"/>
    </row>
    <row r="11" spans="1:1775" s="22" customFormat="1" x14ac:dyDescent="0.25">
      <c r="A11" s="69">
        <v>9</v>
      </c>
      <c r="B11" s="70" t="s">
        <v>284</v>
      </c>
      <c r="C11" s="70" t="s">
        <v>346</v>
      </c>
      <c r="D11" s="70" t="s">
        <v>283</v>
      </c>
      <c r="E11" s="70" t="s">
        <v>314</v>
      </c>
      <c r="F11" s="70">
        <v>877823003</v>
      </c>
      <c r="G11" s="70" t="s">
        <v>67</v>
      </c>
      <c r="H11" s="70" t="s">
        <v>347</v>
      </c>
      <c r="I11" s="151">
        <v>1</v>
      </c>
      <c r="J11" s="73">
        <f t="shared" si="1"/>
        <v>10</v>
      </c>
      <c r="K11" s="152">
        <v>15.28</v>
      </c>
      <c r="L11" s="152">
        <f t="shared" si="0"/>
        <v>152.79999999999998</v>
      </c>
      <c r="M11" s="152" t="s">
        <v>443</v>
      </c>
      <c r="N11" s="148">
        <v>1</v>
      </c>
      <c r="O11" s="103">
        <f t="shared" si="2"/>
        <v>15</v>
      </c>
      <c r="P11" s="74" t="s">
        <v>434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  <c r="NM11" s="18"/>
      <c r="NN11" s="18"/>
      <c r="NO11" s="18"/>
      <c r="NP11" s="18"/>
      <c r="NQ11" s="18"/>
      <c r="NR11" s="18"/>
      <c r="NS11" s="18"/>
      <c r="NT11" s="18"/>
      <c r="NU11" s="18"/>
      <c r="NV11" s="18"/>
      <c r="NW11" s="18"/>
      <c r="NX11" s="18"/>
      <c r="NY11" s="18"/>
      <c r="NZ11" s="18"/>
      <c r="OA11" s="18"/>
      <c r="OB11" s="18"/>
      <c r="OC11" s="18"/>
      <c r="OD11" s="18"/>
      <c r="OE11" s="18"/>
      <c r="OF11" s="18"/>
      <c r="OG11" s="18"/>
      <c r="OH11" s="18"/>
      <c r="OI11" s="18"/>
      <c r="OJ11" s="18"/>
      <c r="OK11" s="18"/>
      <c r="OL11" s="18"/>
      <c r="OM11" s="18"/>
      <c r="ON11" s="18"/>
      <c r="OO11" s="18"/>
      <c r="OP11" s="18"/>
      <c r="OQ11" s="18"/>
      <c r="OR11" s="18"/>
      <c r="OS11" s="18"/>
      <c r="OT11" s="18"/>
      <c r="OU11" s="18"/>
      <c r="OV11" s="18"/>
      <c r="OW11" s="18"/>
      <c r="OX11" s="18"/>
      <c r="OY11" s="18"/>
      <c r="OZ11" s="18"/>
      <c r="PA11" s="18"/>
      <c r="PB11" s="18"/>
      <c r="PC11" s="18"/>
      <c r="PD11" s="18"/>
      <c r="PE11" s="18"/>
      <c r="PF11" s="18"/>
      <c r="PG11" s="18"/>
      <c r="PH11" s="18"/>
      <c r="PI11" s="18"/>
      <c r="PJ11" s="18"/>
      <c r="PK11" s="18"/>
      <c r="PL11" s="18"/>
      <c r="PM11" s="18"/>
      <c r="PN11" s="18"/>
      <c r="PO11" s="18"/>
      <c r="PP11" s="18"/>
      <c r="PQ11" s="18"/>
      <c r="PR11" s="18"/>
      <c r="PS11" s="18"/>
      <c r="PT11" s="18"/>
      <c r="PU11" s="18"/>
      <c r="PV11" s="18"/>
      <c r="PW11" s="18"/>
      <c r="PX11" s="18"/>
      <c r="PY11" s="18"/>
      <c r="PZ11" s="18"/>
      <c r="QA11" s="18"/>
      <c r="QB11" s="18"/>
      <c r="QC11" s="18"/>
      <c r="QD11" s="18"/>
      <c r="QE11" s="18"/>
      <c r="QF11" s="18"/>
      <c r="QG11" s="18"/>
      <c r="QH11" s="18"/>
      <c r="QI11" s="18"/>
      <c r="QJ11" s="18"/>
      <c r="QK11" s="18"/>
      <c r="QL11" s="18"/>
      <c r="QM11" s="18"/>
      <c r="QN11" s="18"/>
      <c r="QO11" s="18"/>
      <c r="QP11" s="18"/>
      <c r="QQ11" s="18"/>
      <c r="QR11" s="18"/>
      <c r="QS11" s="18"/>
      <c r="QT11" s="18"/>
      <c r="QU11" s="18"/>
      <c r="QV11" s="18"/>
      <c r="QW11" s="18"/>
      <c r="QX11" s="18"/>
      <c r="QY11" s="18"/>
      <c r="QZ11" s="18"/>
      <c r="RA11" s="18"/>
      <c r="RB11" s="18"/>
      <c r="RC11" s="18"/>
      <c r="RD11" s="18"/>
      <c r="RE11" s="18"/>
      <c r="RF11" s="18"/>
      <c r="RG11" s="18"/>
      <c r="RH11" s="18"/>
      <c r="RI11" s="18"/>
      <c r="RJ11" s="18"/>
      <c r="RK11" s="18"/>
      <c r="RL11" s="18"/>
      <c r="RM11" s="18"/>
      <c r="RN11" s="18"/>
      <c r="RO11" s="18"/>
      <c r="RP11" s="18"/>
      <c r="RQ11" s="18"/>
      <c r="RR11" s="18"/>
      <c r="RS11" s="18"/>
      <c r="RT11" s="18"/>
      <c r="RU11" s="18"/>
      <c r="RV11" s="18"/>
      <c r="RW11" s="18"/>
      <c r="RX11" s="18"/>
      <c r="RY11" s="18"/>
      <c r="RZ11" s="18"/>
      <c r="SA11" s="18"/>
      <c r="SB11" s="18"/>
      <c r="SC11" s="18"/>
      <c r="SD11" s="18"/>
      <c r="SE11" s="18"/>
      <c r="SF11" s="18"/>
      <c r="SG11" s="18"/>
      <c r="SH11" s="18"/>
      <c r="SI11" s="18"/>
      <c r="SJ11" s="18"/>
      <c r="SK11" s="18"/>
      <c r="SL11" s="18"/>
      <c r="SM11" s="18"/>
      <c r="SN11" s="18"/>
      <c r="SO11" s="18"/>
      <c r="SP11" s="18"/>
      <c r="SQ11" s="18"/>
      <c r="SR11" s="18"/>
      <c r="SS11" s="18"/>
      <c r="ST11" s="18"/>
      <c r="SU11" s="18"/>
      <c r="SV11" s="18"/>
      <c r="SW11" s="18"/>
      <c r="SX11" s="18"/>
      <c r="SY11" s="18"/>
      <c r="SZ11" s="18"/>
      <c r="TA11" s="18"/>
      <c r="TB11" s="18"/>
      <c r="TC11" s="18"/>
      <c r="TD11" s="18"/>
      <c r="TE11" s="18"/>
      <c r="TF11" s="18"/>
      <c r="TG11" s="18"/>
      <c r="TH11" s="18"/>
      <c r="TI11" s="18"/>
      <c r="TJ11" s="18"/>
      <c r="TK11" s="18"/>
      <c r="TL11" s="18"/>
      <c r="TM11" s="18"/>
      <c r="TN11" s="18"/>
      <c r="TO11" s="18"/>
      <c r="TP11" s="18"/>
      <c r="TQ11" s="18"/>
      <c r="TR11" s="18"/>
      <c r="TS11" s="18"/>
      <c r="TT11" s="18"/>
      <c r="TU11" s="18"/>
      <c r="TV11" s="18"/>
      <c r="TW11" s="18"/>
      <c r="TX11" s="18"/>
      <c r="TY11" s="18"/>
      <c r="TZ11" s="18"/>
      <c r="UA11" s="18"/>
      <c r="UB11" s="18"/>
      <c r="UC11" s="18"/>
      <c r="UD11" s="18"/>
      <c r="UE11" s="18"/>
      <c r="UF11" s="18"/>
      <c r="UG11" s="18"/>
      <c r="UH11" s="18"/>
      <c r="UI11" s="18"/>
      <c r="UJ11" s="18"/>
      <c r="UK11" s="18"/>
      <c r="UL11" s="18"/>
      <c r="UM11" s="18"/>
      <c r="UN11" s="18"/>
      <c r="UO11" s="18"/>
      <c r="UP11" s="18"/>
      <c r="UQ11" s="18"/>
      <c r="UR11" s="18"/>
      <c r="US11" s="18"/>
      <c r="UT11" s="18"/>
      <c r="UU11" s="18"/>
      <c r="UV11" s="18"/>
      <c r="UW11" s="18"/>
      <c r="UX11" s="18"/>
      <c r="UY11" s="18"/>
      <c r="UZ11" s="18"/>
      <c r="VA11" s="18"/>
      <c r="VB11" s="18"/>
      <c r="VC11" s="18"/>
      <c r="VD11" s="18"/>
      <c r="VE11" s="18"/>
      <c r="VF11" s="18"/>
      <c r="VG11" s="18"/>
      <c r="VH11" s="18"/>
      <c r="VI11" s="18"/>
      <c r="VJ11" s="18"/>
      <c r="VK11" s="18"/>
      <c r="VL11" s="18"/>
      <c r="VM11" s="18"/>
      <c r="VN11" s="18"/>
      <c r="VO11" s="18"/>
      <c r="VP11" s="18"/>
      <c r="VQ11" s="18"/>
      <c r="VR11" s="18"/>
      <c r="VS11" s="18"/>
      <c r="VT11" s="18"/>
      <c r="VU11" s="18"/>
      <c r="VV11" s="18"/>
      <c r="VW11" s="18"/>
      <c r="VX11" s="18"/>
      <c r="VY11" s="18"/>
      <c r="VZ11" s="18"/>
      <c r="WA11" s="18"/>
      <c r="WB11" s="18"/>
      <c r="WC11" s="18"/>
      <c r="WD11" s="18"/>
      <c r="WE11" s="18"/>
      <c r="WF11" s="18"/>
      <c r="WG11" s="18"/>
      <c r="WH11" s="18"/>
      <c r="WI11" s="18"/>
      <c r="WJ11" s="18"/>
      <c r="WK11" s="18"/>
      <c r="WL11" s="18"/>
      <c r="WM11" s="18"/>
      <c r="WN11" s="18"/>
      <c r="WO11" s="18"/>
      <c r="WP11" s="18"/>
      <c r="WQ11" s="18"/>
      <c r="WR11" s="18"/>
      <c r="WS11" s="18"/>
      <c r="WT11" s="18"/>
      <c r="WU11" s="18"/>
      <c r="WV11" s="18"/>
      <c r="WW11" s="18"/>
      <c r="WX11" s="18"/>
      <c r="WY11" s="18"/>
      <c r="WZ11" s="18"/>
      <c r="XA11" s="18"/>
      <c r="XB11" s="18"/>
      <c r="XC11" s="18"/>
      <c r="XD11" s="18"/>
      <c r="XE11" s="18"/>
      <c r="XF11" s="18"/>
      <c r="XG11" s="18"/>
      <c r="XH11" s="18"/>
      <c r="XI11" s="18"/>
      <c r="XJ11" s="18"/>
      <c r="XK11" s="18"/>
      <c r="XL11" s="18"/>
      <c r="XM11" s="18"/>
      <c r="XN11" s="18"/>
      <c r="XO11" s="18"/>
      <c r="XP11" s="18"/>
      <c r="XQ11" s="18"/>
      <c r="XR11" s="18"/>
      <c r="XS11" s="18"/>
      <c r="XT11" s="18"/>
      <c r="XU11" s="18"/>
      <c r="XV11" s="18"/>
      <c r="XW11" s="18"/>
      <c r="XX11" s="18"/>
      <c r="XY11" s="18"/>
      <c r="XZ11" s="18"/>
      <c r="YA11" s="18"/>
      <c r="YB11" s="18"/>
      <c r="YC11" s="18"/>
      <c r="YD11" s="18"/>
      <c r="YE11" s="18"/>
      <c r="YF11" s="18"/>
      <c r="YG11" s="18"/>
      <c r="YH11" s="18"/>
      <c r="YI11" s="18"/>
      <c r="YJ11" s="18"/>
      <c r="YK11" s="18"/>
      <c r="YL11" s="18"/>
      <c r="YM11" s="18"/>
      <c r="YN11" s="18"/>
      <c r="YO11" s="18"/>
      <c r="YP11" s="18"/>
      <c r="YQ11" s="18"/>
      <c r="YR11" s="18"/>
      <c r="YS11" s="18"/>
      <c r="YT11" s="18"/>
      <c r="YU11" s="18"/>
      <c r="YV11" s="18"/>
      <c r="YW11" s="18"/>
      <c r="YX11" s="18"/>
      <c r="YY11" s="18"/>
      <c r="YZ11" s="18"/>
      <c r="ZA11" s="18"/>
      <c r="ZB11" s="18"/>
      <c r="ZC11" s="18"/>
      <c r="ZD11" s="18"/>
      <c r="ZE11" s="18"/>
      <c r="ZF11" s="18"/>
      <c r="ZG11" s="18"/>
      <c r="ZH11" s="18"/>
      <c r="ZI11" s="18"/>
      <c r="ZJ11" s="18"/>
      <c r="ZK11" s="18"/>
      <c r="ZL11" s="18"/>
      <c r="ZM11" s="18"/>
      <c r="ZN11" s="18"/>
      <c r="ZO11" s="18"/>
      <c r="ZP11" s="18"/>
      <c r="ZQ11" s="18"/>
      <c r="ZR11" s="18"/>
      <c r="ZS11" s="18"/>
      <c r="ZT11" s="18"/>
      <c r="ZU11" s="18"/>
      <c r="ZV11" s="18"/>
      <c r="ZW11" s="18"/>
      <c r="ZX11" s="18"/>
      <c r="ZY11" s="18"/>
      <c r="ZZ11" s="18"/>
      <c r="AAA11" s="18"/>
      <c r="AAB11" s="18"/>
      <c r="AAC11" s="18"/>
      <c r="AAD11" s="18"/>
      <c r="AAE11" s="18"/>
      <c r="AAF11" s="18"/>
      <c r="AAG11" s="18"/>
      <c r="AAH11" s="18"/>
      <c r="AAI11" s="18"/>
      <c r="AAJ11" s="18"/>
      <c r="AAK11" s="18"/>
      <c r="AAL11" s="18"/>
      <c r="AAM11" s="18"/>
      <c r="AAN11" s="18"/>
      <c r="AAO11" s="18"/>
      <c r="AAP11" s="18"/>
      <c r="AAQ11" s="18"/>
      <c r="AAR11" s="18"/>
      <c r="AAS11" s="18"/>
      <c r="AAT11" s="18"/>
      <c r="AAU11" s="18"/>
      <c r="AAV11" s="18"/>
      <c r="AAW11" s="18"/>
      <c r="AAX11" s="18"/>
      <c r="AAY11" s="18"/>
      <c r="AAZ11" s="18"/>
      <c r="ABA11" s="18"/>
      <c r="ABB11" s="18"/>
      <c r="ABC11" s="18"/>
      <c r="ABD11" s="18"/>
      <c r="ABE11" s="18"/>
      <c r="ABF11" s="18"/>
      <c r="ABG11" s="18"/>
      <c r="ABH11" s="18"/>
      <c r="ABI11" s="18"/>
      <c r="ABJ11" s="18"/>
      <c r="ABK11" s="18"/>
      <c r="ABL11" s="18"/>
      <c r="ABM11" s="18"/>
      <c r="ABN11" s="18"/>
      <c r="ABO11" s="18"/>
      <c r="ABP11" s="18"/>
      <c r="ABQ11" s="18"/>
      <c r="ABR11" s="18"/>
      <c r="ABS11" s="18"/>
      <c r="ABT11" s="18"/>
      <c r="ABU11" s="18"/>
      <c r="ABV11" s="18"/>
      <c r="ABW11" s="18"/>
      <c r="ABX11" s="18"/>
      <c r="ABY11" s="18"/>
      <c r="ABZ11" s="18"/>
      <c r="ACA11" s="18"/>
      <c r="ACB11" s="18"/>
      <c r="ACC11" s="18"/>
      <c r="ACD11" s="18"/>
      <c r="ACE11" s="18"/>
      <c r="ACF11" s="18"/>
      <c r="ACG11" s="18"/>
      <c r="ACH11" s="18"/>
      <c r="ACI11" s="18"/>
      <c r="ACJ11" s="18"/>
      <c r="ACK11" s="18"/>
      <c r="ACL11" s="18"/>
      <c r="ACM11" s="18"/>
      <c r="ACN11" s="18"/>
      <c r="ACO11" s="18"/>
      <c r="ACP11" s="18"/>
      <c r="ACQ11" s="18"/>
      <c r="ACR11" s="18"/>
      <c r="ACS11" s="18"/>
      <c r="ACT11" s="18"/>
      <c r="ACU11" s="18"/>
      <c r="ACV11" s="18"/>
      <c r="ACW11" s="18"/>
      <c r="ACX11" s="18"/>
      <c r="ACY11" s="18"/>
      <c r="ACZ11" s="18"/>
      <c r="ADA11" s="18"/>
      <c r="ADB11" s="18"/>
      <c r="ADC11" s="18"/>
      <c r="ADD11" s="18"/>
      <c r="ADE11" s="18"/>
      <c r="ADF11" s="18"/>
      <c r="ADG11" s="18"/>
      <c r="ADH11" s="18"/>
      <c r="ADI11" s="18"/>
      <c r="ADJ11" s="18"/>
      <c r="ADK11" s="18"/>
      <c r="ADL11" s="18"/>
      <c r="ADM11" s="18"/>
      <c r="ADN11" s="18"/>
      <c r="ADO11" s="18"/>
      <c r="ADP11" s="18"/>
      <c r="ADQ11" s="18"/>
      <c r="ADR11" s="18"/>
      <c r="ADS11" s="18"/>
      <c r="ADT11" s="18"/>
      <c r="ADU11" s="18"/>
      <c r="ADV11" s="18"/>
      <c r="ADW11" s="18"/>
      <c r="ADX11" s="18"/>
      <c r="ADY11" s="18"/>
      <c r="ADZ11" s="18"/>
      <c r="AEA11" s="18"/>
      <c r="AEB11" s="18"/>
      <c r="AEC11" s="18"/>
      <c r="AED11" s="18"/>
      <c r="AEE11" s="18"/>
      <c r="AEF11" s="18"/>
      <c r="AEG11" s="18"/>
      <c r="AEH11" s="18"/>
      <c r="AEI11" s="18"/>
      <c r="AEJ11" s="18"/>
      <c r="AEK11" s="18"/>
      <c r="AEL11" s="18"/>
      <c r="AEM11" s="18"/>
      <c r="AEN11" s="18"/>
      <c r="AEO11" s="18"/>
      <c r="AEP11" s="18"/>
      <c r="AEQ11" s="18"/>
      <c r="AER11" s="18"/>
      <c r="AES11" s="18"/>
      <c r="AET11" s="18"/>
      <c r="AEU11" s="18"/>
      <c r="AEV11" s="18"/>
      <c r="AEW11" s="18"/>
      <c r="AEX11" s="18"/>
      <c r="AEY11" s="18"/>
      <c r="AEZ11" s="18"/>
      <c r="AFA11" s="18"/>
      <c r="AFB11" s="18"/>
      <c r="AFC11" s="18"/>
      <c r="AFD11" s="18"/>
      <c r="AFE11" s="18"/>
      <c r="AFF11" s="18"/>
      <c r="AFG11" s="18"/>
      <c r="AFH11" s="18"/>
      <c r="AFI11" s="18"/>
      <c r="AFJ11" s="18"/>
      <c r="AFK11" s="18"/>
      <c r="AFL11" s="18"/>
      <c r="AFM11" s="18"/>
      <c r="AFN11" s="18"/>
      <c r="AFO11" s="18"/>
      <c r="AFP11" s="18"/>
      <c r="AFQ11" s="18"/>
      <c r="AFR11" s="18"/>
      <c r="AFS11" s="18"/>
      <c r="AFT11" s="18"/>
      <c r="AFU11" s="18"/>
      <c r="AFV11" s="18"/>
      <c r="AFW11" s="18"/>
      <c r="AFX11" s="18"/>
      <c r="AFY11" s="18"/>
      <c r="AFZ11" s="18"/>
      <c r="AGA11" s="18"/>
      <c r="AGB11" s="18"/>
      <c r="AGC11" s="18"/>
      <c r="AGD11" s="18"/>
      <c r="AGE11" s="18"/>
      <c r="AGF11" s="18"/>
      <c r="AGG11" s="18"/>
      <c r="AGH11" s="18"/>
      <c r="AGI11" s="18"/>
      <c r="AGJ11" s="18"/>
      <c r="AGK11" s="18"/>
      <c r="AGL11" s="18"/>
      <c r="AGM11" s="18"/>
      <c r="AGN11" s="18"/>
      <c r="AGO11" s="18"/>
      <c r="AGP11" s="18"/>
      <c r="AGQ11" s="18"/>
      <c r="AGR11" s="18"/>
      <c r="AGS11" s="18"/>
      <c r="AGT11" s="18"/>
      <c r="AGU11" s="18"/>
      <c r="AGV11" s="18"/>
      <c r="AGW11" s="18"/>
      <c r="AGX11" s="18"/>
      <c r="AGY11" s="18"/>
      <c r="AGZ11" s="18"/>
      <c r="AHA11" s="18"/>
      <c r="AHB11" s="18"/>
      <c r="AHC11" s="18"/>
      <c r="AHD11" s="18"/>
      <c r="AHE11" s="18"/>
      <c r="AHF11" s="18"/>
      <c r="AHG11" s="18"/>
      <c r="AHH11" s="18"/>
      <c r="AHI11" s="18"/>
      <c r="AHJ11" s="18"/>
      <c r="AHK11" s="18"/>
      <c r="AHL11" s="18"/>
      <c r="AHM11" s="18"/>
      <c r="AHN11" s="18"/>
      <c r="AHO11" s="18"/>
      <c r="AHP11" s="18"/>
      <c r="AHQ11" s="18"/>
      <c r="AHR11" s="18"/>
      <c r="AHS11" s="18"/>
      <c r="AHT11" s="18"/>
      <c r="AHU11" s="18"/>
      <c r="AHV11" s="18"/>
      <c r="AHW11" s="18"/>
      <c r="AHX11" s="18"/>
      <c r="AHY11" s="18"/>
      <c r="AHZ11" s="18"/>
      <c r="AIA11" s="18"/>
      <c r="AIB11" s="18"/>
      <c r="AIC11" s="18"/>
      <c r="AID11" s="18"/>
      <c r="AIE11" s="18"/>
      <c r="AIF11" s="18"/>
      <c r="AIG11" s="18"/>
      <c r="AIH11" s="18"/>
      <c r="AII11" s="18"/>
      <c r="AIJ11" s="18"/>
      <c r="AIK11" s="18"/>
      <c r="AIL11" s="18"/>
      <c r="AIM11" s="18"/>
      <c r="AIN11" s="18"/>
      <c r="AIO11" s="18"/>
      <c r="AIP11" s="18"/>
      <c r="AIQ11" s="18"/>
      <c r="AIR11" s="18"/>
      <c r="AIS11" s="18"/>
      <c r="AIT11" s="18"/>
      <c r="AIU11" s="18"/>
      <c r="AIV11" s="18"/>
      <c r="AIW11" s="18"/>
      <c r="AIX11" s="18"/>
      <c r="AIY11" s="18"/>
      <c r="AIZ11" s="18"/>
      <c r="AJA11" s="18"/>
      <c r="AJB11" s="18"/>
      <c r="AJC11" s="18"/>
      <c r="AJD11" s="18"/>
      <c r="AJE11" s="18"/>
      <c r="AJF11" s="18"/>
      <c r="AJG11" s="18"/>
      <c r="AJH11" s="18"/>
      <c r="AJI11" s="18"/>
      <c r="AJJ11" s="18"/>
      <c r="AJK11" s="18"/>
      <c r="AJL11" s="18"/>
      <c r="AJM11" s="18"/>
      <c r="AJN11" s="18"/>
      <c r="AJO11" s="18"/>
      <c r="AJP11" s="18"/>
      <c r="AJQ11" s="18"/>
      <c r="AJR11" s="18"/>
      <c r="AJS11" s="18"/>
      <c r="AJT11" s="18"/>
      <c r="AJU11" s="18"/>
      <c r="AJV11" s="18"/>
      <c r="AJW11" s="18"/>
      <c r="AJX11" s="18"/>
      <c r="AJY11" s="18"/>
      <c r="AJZ11" s="18"/>
      <c r="AKA11" s="18"/>
      <c r="AKB11" s="18"/>
      <c r="AKC11" s="18"/>
      <c r="AKD11" s="18"/>
      <c r="AKE11" s="18"/>
      <c r="AKF11" s="18"/>
      <c r="AKG11" s="18"/>
      <c r="AKH11" s="18"/>
      <c r="AKI11" s="18"/>
      <c r="AKJ11" s="18"/>
      <c r="AKK11" s="18"/>
      <c r="AKL11" s="18"/>
      <c r="AKM11" s="18"/>
      <c r="AKN11" s="18"/>
      <c r="AKO11" s="18"/>
      <c r="AKP11" s="18"/>
      <c r="AKQ11" s="18"/>
      <c r="AKR11" s="18"/>
      <c r="AKS11" s="18"/>
      <c r="AKT11" s="18"/>
      <c r="AKU11" s="18"/>
      <c r="AKV11" s="18"/>
      <c r="AKW11" s="18"/>
      <c r="AKX11" s="18"/>
      <c r="AKY11" s="18"/>
      <c r="AKZ11" s="18"/>
      <c r="ALA11" s="18"/>
      <c r="ALB11" s="18"/>
      <c r="ALC11" s="18"/>
      <c r="ALD11" s="18"/>
      <c r="ALE11" s="18"/>
      <c r="ALF11" s="18"/>
      <c r="ALG11" s="18"/>
      <c r="ALH11" s="18"/>
      <c r="ALI11" s="18"/>
      <c r="ALJ11" s="18"/>
      <c r="ALK11" s="18"/>
      <c r="ALL11" s="18"/>
      <c r="ALM11" s="18"/>
      <c r="ALN11" s="18"/>
      <c r="ALO11" s="18"/>
      <c r="ALP11" s="18"/>
      <c r="ALQ11" s="18"/>
      <c r="ALR11" s="18"/>
      <c r="ALS11" s="18"/>
      <c r="ALT11" s="18"/>
      <c r="ALU11" s="18"/>
      <c r="ALV11" s="18"/>
      <c r="ALW11" s="18"/>
      <c r="ALX11" s="18"/>
      <c r="ALY11" s="18"/>
      <c r="ALZ11" s="18"/>
      <c r="AMA11" s="18"/>
      <c r="AMB11" s="18"/>
      <c r="AMC11" s="18"/>
      <c r="AMD11" s="18"/>
      <c r="AME11" s="18"/>
      <c r="AMF11" s="18"/>
      <c r="AMG11" s="18"/>
      <c r="AMH11" s="18"/>
      <c r="AMI11" s="18"/>
      <c r="AMJ11" s="18"/>
      <c r="AMK11" s="18"/>
      <c r="AML11" s="18"/>
      <c r="AMM11" s="18"/>
      <c r="AMN11" s="18"/>
      <c r="AMO11" s="18"/>
      <c r="AMP11" s="18"/>
      <c r="AMQ11" s="18"/>
      <c r="AMR11" s="18"/>
      <c r="AMS11" s="18"/>
      <c r="AMT11" s="18"/>
      <c r="AMU11" s="18"/>
      <c r="AMV11" s="18"/>
      <c r="AMW11" s="18"/>
      <c r="AMX11" s="18"/>
      <c r="AMY11" s="18"/>
      <c r="AMZ11" s="18"/>
      <c r="ANA11" s="18"/>
      <c r="ANB11" s="18"/>
      <c r="ANC11" s="18"/>
      <c r="AND11" s="18"/>
      <c r="ANE11" s="18"/>
      <c r="ANF11" s="18"/>
      <c r="ANG11" s="18"/>
      <c r="ANH11" s="18"/>
      <c r="ANI11" s="18"/>
      <c r="ANJ11" s="18"/>
      <c r="ANK11" s="18"/>
      <c r="ANL11" s="18"/>
      <c r="ANM11" s="18"/>
      <c r="ANN11" s="18"/>
      <c r="ANO11" s="18"/>
      <c r="ANP11" s="18"/>
      <c r="ANQ11" s="18"/>
      <c r="ANR11" s="18"/>
      <c r="ANS11" s="18"/>
      <c r="ANT11" s="18"/>
      <c r="ANU11" s="18"/>
      <c r="ANV11" s="18"/>
      <c r="ANW11" s="18"/>
      <c r="ANX11" s="18"/>
      <c r="ANY11" s="18"/>
      <c r="ANZ11" s="18"/>
      <c r="AOA11" s="18"/>
      <c r="AOB11" s="18"/>
      <c r="AOC11" s="18"/>
      <c r="AOD11" s="18"/>
      <c r="AOE11" s="18"/>
      <c r="AOF11" s="18"/>
      <c r="AOG11" s="18"/>
      <c r="AOH11" s="18"/>
      <c r="AOI11" s="18"/>
      <c r="AOJ11" s="18"/>
      <c r="AOK11" s="18"/>
      <c r="AOL11" s="18"/>
      <c r="AOM11" s="18"/>
      <c r="AON11" s="18"/>
      <c r="AOO11" s="18"/>
      <c r="AOP11" s="18"/>
      <c r="AOQ11" s="18"/>
      <c r="AOR11" s="18"/>
      <c r="AOS11" s="18"/>
      <c r="AOT11" s="18"/>
      <c r="AOU11" s="18"/>
      <c r="AOV11" s="18"/>
      <c r="AOW11" s="18"/>
      <c r="AOX11" s="18"/>
      <c r="AOY11" s="18"/>
      <c r="AOZ11" s="18"/>
      <c r="APA11" s="18"/>
      <c r="APB11" s="18"/>
      <c r="APC11" s="18"/>
      <c r="APD11" s="18"/>
      <c r="APE11" s="18"/>
      <c r="APF11" s="18"/>
      <c r="APG11" s="18"/>
      <c r="APH11" s="18"/>
      <c r="API11" s="18"/>
      <c r="APJ11" s="18"/>
      <c r="APK11" s="18"/>
      <c r="APL11" s="18"/>
      <c r="APM11" s="18"/>
      <c r="APN11" s="18"/>
      <c r="APO11" s="18"/>
      <c r="APP11" s="18"/>
      <c r="APQ11" s="18"/>
      <c r="APR11" s="18"/>
      <c r="APS11" s="18"/>
      <c r="APT11" s="18"/>
      <c r="APU11" s="18"/>
      <c r="APV11" s="18"/>
      <c r="APW11" s="18"/>
      <c r="APX11" s="18"/>
      <c r="APY11" s="18"/>
      <c r="APZ11" s="18"/>
      <c r="AQA11" s="18"/>
      <c r="AQB11" s="18"/>
      <c r="AQC11" s="18"/>
      <c r="AQD11" s="18"/>
      <c r="AQE11" s="18"/>
      <c r="AQF11" s="18"/>
      <c r="AQG11" s="18"/>
      <c r="AQH11" s="18"/>
      <c r="AQI11" s="18"/>
      <c r="AQJ11" s="18"/>
      <c r="AQK11" s="18"/>
      <c r="AQL11" s="18"/>
      <c r="AQM11" s="18"/>
      <c r="AQN11" s="18"/>
      <c r="AQO11" s="18"/>
      <c r="AQP11" s="18"/>
      <c r="AQQ11" s="18"/>
      <c r="AQR11" s="18"/>
      <c r="AQS11" s="18"/>
      <c r="AQT11" s="18"/>
      <c r="AQU11" s="18"/>
      <c r="AQV11" s="18"/>
      <c r="AQW11" s="18"/>
      <c r="AQX11" s="18"/>
      <c r="AQY11" s="18"/>
      <c r="AQZ11" s="18"/>
      <c r="ARA11" s="18"/>
      <c r="ARB11" s="18"/>
      <c r="ARC11" s="18"/>
      <c r="ARD11" s="18"/>
      <c r="ARE11" s="18"/>
      <c r="ARF11" s="18"/>
      <c r="ARG11" s="18"/>
      <c r="ARH11" s="18"/>
      <c r="ARI11" s="18"/>
      <c r="ARJ11" s="18"/>
      <c r="ARK11" s="18"/>
      <c r="ARL11" s="18"/>
      <c r="ARM11" s="18"/>
      <c r="ARN11" s="18"/>
      <c r="ARO11" s="18"/>
      <c r="ARP11" s="18"/>
      <c r="ARQ11" s="18"/>
      <c r="ARR11" s="18"/>
      <c r="ARS11" s="18"/>
      <c r="ART11" s="18"/>
      <c r="ARU11" s="18"/>
      <c r="ARV11" s="18"/>
      <c r="ARW11" s="18"/>
      <c r="ARX11" s="18"/>
      <c r="ARY11" s="18"/>
      <c r="ARZ11" s="18"/>
      <c r="ASA11" s="18"/>
      <c r="ASB11" s="18"/>
      <c r="ASC11" s="18"/>
      <c r="ASD11" s="18"/>
      <c r="ASE11" s="18"/>
      <c r="ASF11" s="18"/>
      <c r="ASG11" s="18"/>
      <c r="ASH11" s="18"/>
      <c r="ASI11" s="18"/>
      <c r="ASJ11" s="18"/>
      <c r="ASK11" s="18"/>
      <c r="ASL11" s="18"/>
      <c r="ASM11" s="18"/>
      <c r="ASN11" s="18"/>
      <c r="ASO11" s="18"/>
      <c r="ASP11" s="18"/>
      <c r="ASQ11" s="18"/>
      <c r="ASR11" s="18"/>
      <c r="ASS11" s="18"/>
      <c r="AST11" s="18"/>
      <c r="ASU11" s="18"/>
      <c r="ASV11" s="18"/>
      <c r="ASW11" s="18"/>
      <c r="ASX11" s="18"/>
      <c r="ASY11" s="18"/>
      <c r="ASZ11" s="18"/>
      <c r="ATA11" s="18"/>
      <c r="ATB11" s="18"/>
      <c r="ATC11" s="18"/>
      <c r="ATD11" s="18"/>
      <c r="ATE11" s="18"/>
      <c r="ATF11" s="18"/>
      <c r="ATG11" s="18"/>
      <c r="ATH11" s="18"/>
      <c r="ATI11" s="18"/>
      <c r="ATJ11" s="18"/>
      <c r="ATK11" s="18"/>
      <c r="ATL11" s="18"/>
      <c r="ATM11" s="18"/>
      <c r="ATN11" s="18"/>
      <c r="ATO11" s="18"/>
      <c r="ATP11" s="18"/>
      <c r="ATQ11" s="18"/>
      <c r="ATR11" s="18"/>
      <c r="ATS11" s="18"/>
      <c r="ATT11" s="18"/>
      <c r="ATU11" s="18"/>
      <c r="ATV11" s="18"/>
      <c r="ATW11" s="18"/>
      <c r="ATX11" s="18"/>
      <c r="ATY11" s="18"/>
      <c r="ATZ11" s="18"/>
      <c r="AUA11" s="18"/>
      <c r="AUB11" s="18"/>
      <c r="AUC11" s="18"/>
      <c r="AUD11" s="18"/>
      <c r="AUE11" s="18"/>
      <c r="AUF11" s="18"/>
      <c r="AUG11" s="18"/>
      <c r="AUH11" s="18"/>
      <c r="AUI11" s="18"/>
      <c r="AUJ11" s="18"/>
      <c r="AUK11" s="18"/>
      <c r="AUL11" s="18"/>
      <c r="AUM11" s="18"/>
      <c r="AUN11" s="18"/>
      <c r="AUO11" s="18"/>
      <c r="AUP11" s="18"/>
      <c r="AUQ11" s="18"/>
      <c r="AUR11" s="18"/>
      <c r="AUS11" s="18"/>
      <c r="AUT11" s="18"/>
      <c r="AUU11" s="18"/>
      <c r="AUV11" s="18"/>
      <c r="AUW11" s="18"/>
      <c r="AUX11" s="18"/>
      <c r="AUY11" s="18"/>
      <c r="AUZ11" s="18"/>
      <c r="AVA11" s="18"/>
      <c r="AVB11" s="18"/>
      <c r="AVC11" s="18"/>
      <c r="AVD11" s="18"/>
      <c r="AVE11" s="18"/>
      <c r="AVF11" s="18"/>
      <c r="AVG11" s="18"/>
      <c r="AVH11" s="18"/>
      <c r="AVI11" s="18"/>
      <c r="AVJ11" s="18"/>
      <c r="AVK11" s="18"/>
      <c r="AVL11" s="18"/>
      <c r="AVM11" s="18"/>
      <c r="AVN11" s="18"/>
      <c r="AVO11" s="18"/>
      <c r="AVP11" s="18"/>
      <c r="AVQ11" s="18"/>
      <c r="AVR11" s="18"/>
      <c r="AVS11" s="18"/>
      <c r="AVT11" s="18"/>
      <c r="AVU11" s="18"/>
      <c r="AVV11" s="18"/>
      <c r="AVW11" s="18"/>
      <c r="AVX11" s="18"/>
      <c r="AVY11" s="18"/>
      <c r="AVZ11" s="18"/>
      <c r="AWA11" s="18"/>
      <c r="AWB11" s="18"/>
      <c r="AWC11" s="18"/>
      <c r="AWD11" s="18"/>
      <c r="AWE11" s="18"/>
      <c r="AWF11" s="18"/>
      <c r="AWG11" s="18"/>
      <c r="AWH11" s="18"/>
      <c r="AWI11" s="18"/>
      <c r="AWJ11" s="18"/>
      <c r="AWK11" s="18"/>
      <c r="AWL11" s="18"/>
      <c r="AWM11" s="18"/>
      <c r="AWN11" s="18"/>
      <c r="AWO11" s="18"/>
      <c r="AWP11" s="18"/>
      <c r="AWQ11" s="18"/>
      <c r="AWR11" s="18"/>
      <c r="AWS11" s="18"/>
      <c r="AWT11" s="18"/>
      <c r="AWU11" s="18"/>
      <c r="AWV11" s="18"/>
      <c r="AWW11" s="18"/>
      <c r="AWX11" s="18"/>
      <c r="AWY11" s="18"/>
      <c r="AWZ11" s="18"/>
      <c r="AXA11" s="18"/>
      <c r="AXB11" s="18"/>
      <c r="AXC11" s="18"/>
      <c r="AXD11" s="18"/>
      <c r="AXE11" s="18"/>
      <c r="AXF11" s="18"/>
      <c r="AXG11" s="18"/>
      <c r="AXH11" s="18"/>
      <c r="AXI11" s="18"/>
      <c r="AXJ11" s="18"/>
      <c r="AXK11" s="18"/>
      <c r="AXL11" s="18"/>
      <c r="AXM11" s="18"/>
      <c r="AXN11" s="18"/>
      <c r="AXO11" s="18"/>
      <c r="AXP11" s="18"/>
      <c r="AXQ11" s="18"/>
      <c r="AXR11" s="18"/>
      <c r="AXS11" s="18"/>
      <c r="AXT11" s="18"/>
      <c r="AXU11" s="18"/>
      <c r="AXV11" s="18"/>
      <c r="AXW11" s="18"/>
      <c r="AXX11" s="18"/>
      <c r="AXY11" s="18"/>
      <c r="AXZ11" s="18"/>
      <c r="AYA11" s="18"/>
      <c r="AYB11" s="18"/>
      <c r="AYC11" s="18"/>
      <c r="AYD11" s="18"/>
      <c r="AYE11" s="18"/>
      <c r="AYF11" s="18"/>
      <c r="AYG11" s="18"/>
      <c r="AYH11" s="18"/>
      <c r="AYI11" s="18"/>
      <c r="AYJ11" s="18"/>
      <c r="AYK11" s="18"/>
      <c r="AYL11" s="18"/>
      <c r="AYM11" s="18"/>
      <c r="AYN11" s="18"/>
      <c r="AYO11" s="18"/>
      <c r="AYP11" s="18"/>
      <c r="AYQ11" s="18"/>
      <c r="AYR11" s="18"/>
      <c r="AYS11" s="18"/>
      <c r="AYT11" s="18"/>
      <c r="AYU11" s="18"/>
      <c r="AYV11" s="18"/>
      <c r="AYW11" s="18"/>
      <c r="AYX11" s="18"/>
      <c r="AYY11" s="18"/>
      <c r="AYZ11" s="18"/>
      <c r="AZA11" s="18"/>
      <c r="AZB11" s="18"/>
      <c r="AZC11" s="18"/>
      <c r="AZD11" s="18"/>
      <c r="AZE11" s="18"/>
      <c r="AZF11" s="18"/>
      <c r="AZG11" s="18"/>
      <c r="AZH11" s="18"/>
      <c r="AZI11" s="18"/>
      <c r="AZJ11" s="18"/>
      <c r="AZK11" s="18"/>
      <c r="AZL11" s="18"/>
      <c r="AZM11" s="18"/>
      <c r="AZN11" s="18"/>
      <c r="AZO11" s="18"/>
      <c r="AZP11" s="18"/>
      <c r="AZQ11" s="18"/>
      <c r="AZR11" s="18"/>
      <c r="AZS11" s="18"/>
      <c r="AZT11" s="18"/>
      <c r="AZU11" s="18"/>
      <c r="AZV11" s="18"/>
      <c r="AZW11" s="18"/>
      <c r="AZX11" s="18"/>
      <c r="AZY11" s="18"/>
      <c r="AZZ11" s="18"/>
      <c r="BAA11" s="18"/>
      <c r="BAB11" s="18"/>
      <c r="BAC11" s="18"/>
      <c r="BAD11" s="18"/>
      <c r="BAE11" s="18"/>
      <c r="BAF11" s="18"/>
      <c r="BAG11" s="18"/>
      <c r="BAH11" s="18"/>
      <c r="BAI11" s="18"/>
      <c r="BAJ11" s="18"/>
      <c r="BAK11" s="18"/>
      <c r="BAL11" s="18"/>
      <c r="BAM11" s="18"/>
      <c r="BAN11" s="18"/>
      <c r="BAO11" s="18"/>
      <c r="BAP11" s="18"/>
      <c r="BAQ11" s="18"/>
      <c r="BAR11" s="18"/>
      <c r="BAS11" s="18"/>
      <c r="BAT11" s="18"/>
      <c r="BAU11" s="18"/>
      <c r="BAV11" s="18"/>
      <c r="BAW11" s="18"/>
      <c r="BAX11" s="18"/>
      <c r="BAY11" s="18"/>
      <c r="BAZ11" s="18"/>
      <c r="BBA11" s="18"/>
      <c r="BBB11" s="18"/>
      <c r="BBC11" s="18"/>
      <c r="BBD11" s="18"/>
      <c r="BBE11" s="18"/>
      <c r="BBF11" s="18"/>
      <c r="BBG11" s="18"/>
      <c r="BBH11" s="18"/>
      <c r="BBI11" s="18"/>
      <c r="BBJ11" s="18"/>
      <c r="BBK11" s="18"/>
      <c r="BBL11" s="18"/>
      <c r="BBM11" s="18"/>
      <c r="BBN11" s="18"/>
      <c r="BBO11" s="18"/>
      <c r="BBP11" s="18"/>
      <c r="BBQ11" s="18"/>
      <c r="BBR11" s="18"/>
      <c r="BBS11" s="18"/>
      <c r="BBT11" s="18"/>
      <c r="BBU11" s="18"/>
      <c r="BBV11" s="18"/>
      <c r="BBW11" s="18"/>
      <c r="BBX11" s="18"/>
      <c r="BBY11" s="18"/>
      <c r="BBZ11" s="18"/>
      <c r="BCA11" s="18"/>
      <c r="BCB11" s="18"/>
      <c r="BCC11" s="18"/>
      <c r="BCD11" s="18"/>
      <c r="BCE11" s="18"/>
      <c r="BCF11" s="18"/>
      <c r="BCG11" s="18"/>
      <c r="BCH11" s="18"/>
      <c r="BCI11" s="18"/>
      <c r="BCJ11" s="18"/>
      <c r="BCK11" s="18"/>
      <c r="BCL11" s="18"/>
      <c r="BCM11" s="18"/>
      <c r="BCN11" s="18"/>
      <c r="BCO11" s="18"/>
      <c r="BCP11" s="18"/>
      <c r="BCQ11" s="18"/>
      <c r="BCR11" s="18"/>
      <c r="BCS11" s="18"/>
      <c r="BCT11" s="18"/>
      <c r="BCU11" s="18"/>
      <c r="BCV11" s="18"/>
      <c r="BCW11" s="18"/>
      <c r="BCX11" s="18"/>
      <c r="BCY11" s="18"/>
      <c r="BCZ11" s="18"/>
      <c r="BDA11" s="18"/>
      <c r="BDB11" s="18"/>
      <c r="BDC11" s="18"/>
      <c r="BDD11" s="18"/>
      <c r="BDE11" s="18"/>
      <c r="BDF11" s="18"/>
      <c r="BDG11" s="18"/>
      <c r="BDH11" s="18"/>
      <c r="BDI11" s="18"/>
      <c r="BDJ11" s="18"/>
      <c r="BDK11" s="18"/>
      <c r="BDL11" s="18"/>
      <c r="BDM11" s="18"/>
      <c r="BDN11" s="18"/>
      <c r="BDO11" s="18"/>
      <c r="BDP11" s="18"/>
      <c r="BDQ11" s="18"/>
      <c r="BDR11" s="18"/>
      <c r="BDS11" s="18"/>
      <c r="BDT11" s="18"/>
      <c r="BDU11" s="18"/>
      <c r="BDV11" s="18"/>
      <c r="BDW11" s="18"/>
      <c r="BDX11" s="18"/>
      <c r="BDY11" s="18"/>
      <c r="BDZ11" s="18"/>
      <c r="BEA11" s="18"/>
      <c r="BEB11" s="18"/>
      <c r="BEC11" s="18"/>
      <c r="BED11" s="18"/>
      <c r="BEE11" s="18"/>
      <c r="BEF11" s="18"/>
      <c r="BEG11" s="18"/>
      <c r="BEH11" s="18"/>
      <c r="BEI11" s="18"/>
      <c r="BEJ11" s="18"/>
      <c r="BEK11" s="18"/>
      <c r="BEL11" s="18"/>
      <c r="BEM11" s="18"/>
      <c r="BEN11" s="18"/>
      <c r="BEO11" s="18"/>
      <c r="BEP11" s="18"/>
      <c r="BEQ11" s="18"/>
      <c r="BER11" s="18"/>
      <c r="BES11" s="18"/>
      <c r="BET11" s="18"/>
      <c r="BEU11" s="18"/>
      <c r="BEV11" s="18"/>
      <c r="BEW11" s="18"/>
      <c r="BEX11" s="18"/>
      <c r="BEY11" s="18"/>
      <c r="BEZ11" s="18"/>
      <c r="BFA11" s="18"/>
      <c r="BFB11" s="18"/>
      <c r="BFC11" s="18"/>
      <c r="BFD11" s="18"/>
      <c r="BFE11" s="18"/>
      <c r="BFF11" s="18"/>
      <c r="BFG11" s="18"/>
      <c r="BFH11" s="18"/>
      <c r="BFI11" s="18"/>
      <c r="BFJ11" s="18"/>
      <c r="BFK11" s="18"/>
      <c r="BFL11" s="18"/>
      <c r="BFM11" s="18"/>
      <c r="BFN11" s="18"/>
      <c r="BFO11" s="18"/>
      <c r="BFP11" s="18"/>
      <c r="BFQ11" s="18"/>
      <c r="BFR11" s="18"/>
      <c r="BFS11" s="18"/>
      <c r="BFT11" s="18"/>
      <c r="BFU11" s="18"/>
      <c r="BFV11" s="18"/>
      <c r="BFW11" s="18"/>
      <c r="BFX11" s="18"/>
      <c r="BFY11" s="18"/>
      <c r="BFZ11" s="18"/>
      <c r="BGA11" s="18"/>
      <c r="BGB11" s="18"/>
      <c r="BGC11" s="18"/>
      <c r="BGD11" s="18"/>
      <c r="BGE11" s="18"/>
      <c r="BGF11" s="18"/>
      <c r="BGG11" s="18"/>
      <c r="BGH11" s="18"/>
      <c r="BGI11" s="18"/>
      <c r="BGJ11" s="18"/>
      <c r="BGK11" s="18"/>
      <c r="BGL11" s="18"/>
      <c r="BGM11" s="18"/>
      <c r="BGN11" s="18"/>
      <c r="BGO11" s="18"/>
      <c r="BGP11" s="18"/>
      <c r="BGQ11" s="18"/>
      <c r="BGR11" s="18"/>
      <c r="BGS11" s="18"/>
      <c r="BGT11" s="18"/>
      <c r="BGU11" s="18"/>
      <c r="BGV11" s="18"/>
      <c r="BGW11" s="18"/>
      <c r="BGX11" s="18"/>
      <c r="BGY11" s="18"/>
      <c r="BGZ11" s="18"/>
      <c r="BHA11" s="18"/>
      <c r="BHB11" s="18"/>
      <c r="BHC11" s="18"/>
      <c r="BHD11" s="18"/>
      <c r="BHE11" s="18"/>
      <c r="BHF11" s="18"/>
      <c r="BHG11" s="18"/>
      <c r="BHH11" s="18"/>
      <c r="BHI11" s="18"/>
      <c r="BHJ11" s="18"/>
      <c r="BHK11" s="18"/>
      <c r="BHL11" s="18"/>
      <c r="BHM11" s="18"/>
      <c r="BHN11" s="18"/>
      <c r="BHO11" s="18"/>
      <c r="BHP11" s="18"/>
      <c r="BHQ11" s="18"/>
      <c r="BHR11" s="18"/>
      <c r="BHS11" s="18"/>
      <c r="BHT11" s="18"/>
      <c r="BHU11" s="18"/>
      <c r="BHV11" s="18"/>
      <c r="BHW11" s="18"/>
      <c r="BHX11" s="18"/>
      <c r="BHY11" s="18"/>
      <c r="BHZ11" s="18"/>
      <c r="BIA11" s="18"/>
      <c r="BIB11" s="18"/>
      <c r="BIC11" s="18"/>
      <c r="BID11" s="18"/>
      <c r="BIE11" s="18"/>
      <c r="BIF11" s="18"/>
      <c r="BIG11" s="18"/>
      <c r="BIH11" s="18"/>
      <c r="BII11" s="18"/>
      <c r="BIJ11" s="18"/>
      <c r="BIK11" s="18"/>
      <c r="BIL11" s="18"/>
      <c r="BIM11" s="18"/>
      <c r="BIN11" s="18"/>
      <c r="BIO11" s="18"/>
      <c r="BIP11" s="18"/>
      <c r="BIQ11" s="18"/>
      <c r="BIR11" s="18"/>
      <c r="BIS11" s="18"/>
      <c r="BIT11" s="18"/>
      <c r="BIU11" s="18"/>
      <c r="BIV11" s="18"/>
      <c r="BIW11" s="18"/>
      <c r="BIX11" s="18"/>
      <c r="BIY11" s="18"/>
      <c r="BIZ11" s="18"/>
      <c r="BJA11" s="18"/>
      <c r="BJB11" s="18"/>
      <c r="BJC11" s="18"/>
      <c r="BJD11" s="18"/>
      <c r="BJE11" s="18"/>
      <c r="BJF11" s="18"/>
      <c r="BJG11" s="18"/>
      <c r="BJH11" s="18"/>
      <c r="BJI11" s="18"/>
      <c r="BJJ11" s="18"/>
      <c r="BJK11" s="18"/>
      <c r="BJL11" s="18"/>
      <c r="BJM11" s="18"/>
      <c r="BJN11" s="18"/>
      <c r="BJO11" s="18"/>
      <c r="BJP11" s="18"/>
      <c r="BJQ11" s="18"/>
      <c r="BJR11" s="18"/>
      <c r="BJS11" s="18"/>
      <c r="BJT11" s="18"/>
      <c r="BJU11" s="18"/>
      <c r="BJV11" s="18"/>
      <c r="BJW11" s="18"/>
      <c r="BJX11" s="18"/>
      <c r="BJY11" s="18"/>
      <c r="BJZ11" s="18"/>
      <c r="BKA11" s="18"/>
      <c r="BKB11" s="18"/>
      <c r="BKC11" s="18"/>
      <c r="BKD11" s="18"/>
      <c r="BKE11" s="18"/>
      <c r="BKF11" s="18"/>
      <c r="BKG11" s="18"/>
      <c r="BKH11" s="18"/>
      <c r="BKI11" s="18"/>
      <c r="BKJ11" s="18"/>
      <c r="BKK11" s="18"/>
      <c r="BKL11" s="18"/>
      <c r="BKM11" s="18"/>
      <c r="BKN11" s="18"/>
      <c r="BKO11" s="18"/>
      <c r="BKP11" s="18"/>
      <c r="BKQ11" s="18"/>
      <c r="BKR11" s="18"/>
      <c r="BKS11" s="18"/>
      <c r="BKT11" s="18"/>
      <c r="BKU11" s="18"/>
      <c r="BKV11" s="18"/>
      <c r="BKW11" s="18"/>
      <c r="BKX11" s="18"/>
      <c r="BKY11" s="18"/>
      <c r="BKZ11" s="18"/>
      <c r="BLA11" s="18"/>
      <c r="BLB11" s="18"/>
      <c r="BLC11" s="18"/>
      <c r="BLD11" s="18"/>
      <c r="BLE11" s="18"/>
      <c r="BLF11" s="18"/>
      <c r="BLG11" s="18"/>
      <c r="BLH11" s="18"/>
      <c r="BLI11" s="18"/>
      <c r="BLJ11" s="18"/>
      <c r="BLK11" s="18"/>
      <c r="BLL11" s="18"/>
      <c r="BLM11" s="18"/>
      <c r="BLN11" s="18"/>
      <c r="BLO11" s="18"/>
      <c r="BLP11" s="18"/>
      <c r="BLQ11" s="18"/>
      <c r="BLR11" s="18"/>
      <c r="BLS11" s="18"/>
      <c r="BLT11" s="18"/>
      <c r="BLU11" s="18"/>
      <c r="BLV11" s="18"/>
      <c r="BLW11" s="18"/>
      <c r="BLX11" s="18"/>
      <c r="BLY11" s="18"/>
      <c r="BLZ11" s="18"/>
      <c r="BMA11" s="18"/>
      <c r="BMB11" s="18"/>
      <c r="BMC11" s="18"/>
      <c r="BMD11" s="18"/>
      <c r="BME11" s="18"/>
      <c r="BMF11" s="18"/>
      <c r="BMG11" s="18"/>
      <c r="BMH11" s="18"/>
      <c r="BMI11" s="18"/>
      <c r="BMJ11" s="18"/>
      <c r="BMK11" s="18"/>
      <c r="BML11" s="18"/>
      <c r="BMM11" s="18"/>
      <c r="BMN11" s="18"/>
      <c r="BMO11" s="18"/>
      <c r="BMP11" s="18"/>
      <c r="BMQ11" s="18"/>
      <c r="BMR11" s="18"/>
      <c r="BMS11" s="18"/>
      <c r="BMT11" s="18"/>
      <c r="BMU11" s="18"/>
      <c r="BMV11" s="18"/>
      <c r="BMW11" s="18"/>
      <c r="BMX11" s="18"/>
      <c r="BMY11" s="18"/>
      <c r="BMZ11" s="18"/>
      <c r="BNA11" s="18"/>
      <c r="BNB11" s="18"/>
      <c r="BNC11" s="18"/>
      <c r="BND11" s="18"/>
      <c r="BNE11" s="18"/>
      <c r="BNF11" s="18"/>
      <c r="BNG11" s="18"/>
      <c r="BNH11" s="18"/>
      <c r="BNI11" s="18"/>
      <c r="BNJ11" s="18"/>
      <c r="BNK11" s="18"/>
      <c r="BNL11" s="18"/>
      <c r="BNM11" s="18"/>
      <c r="BNN11" s="18"/>
      <c r="BNO11" s="18"/>
      <c r="BNP11" s="18"/>
      <c r="BNQ11" s="18"/>
      <c r="BNR11" s="18"/>
      <c r="BNS11" s="18"/>
      <c r="BNT11" s="18"/>
      <c r="BNU11" s="18"/>
      <c r="BNV11" s="18"/>
      <c r="BNW11" s="18"/>
      <c r="BNX11" s="18"/>
      <c r="BNY11" s="18"/>
      <c r="BNZ11" s="18"/>
      <c r="BOA11" s="18"/>
      <c r="BOB11" s="18"/>
      <c r="BOC11" s="18"/>
      <c r="BOD11" s="18"/>
      <c r="BOE11" s="18"/>
      <c r="BOF11" s="18"/>
      <c r="BOG11" s="18"/>
      <c r="BOH11" s="18"/>
      <c r="BOI11" s="18"/>
      <c r="BOJ11" s="18"/>
      <c r="BOK11" s="18"/>
      <c r="BOL11" s="18"/>
      <c r="BOM11" s="18"/>
      <c r="BON11" s="18"/>
      <c r="BOO11" s="18"/>
      <c r="BOP11" s="18"/>
      <c r="BOQ11" s="18"/>
      <c r="BOR11" s="18"/>
      <c r="BOS11" s="18"/>
      <c r="BOT11" s="18"/>
      <c r="BOU11" s="18"/>
      <c r="BOV11" s="18"/>
      <c r="BOW11" s="18"/>
      <c r="BOX11" s="18"/>
      <c r="BOY11" s="18"/>
      <c r="BOZ11" s="18"/>
      <c r="BPA11" s="18"/>
      <c r="BPB11" s="18"/>
      <c r="BPC11" s="18"/>
      <c r="BPD11" s="18"/>
      <c r="BPE11" s="18"/>
      <c r="BPF11" s="18"/>
      <c r="BPG11" s="18"/>
    </row>
    <row r="12" spans="1:1775" s="22" customFormat="1" x14ac:dyDescent="0.25">
      <c r="A12" s="33">
        <v>10</v>
      </c>
      <c r="B12" s="57" t="s">
        <v>251</v>
      </c>
      <c r="C12" s="57" t="s">
        <v>321</v>
      </c>
      <c r="D12" s="57" t="s">
        <v>251</v>
      </c>
      <c r="E12" s="57" t="s">
        <v>322</v>
      </c>
      <c r="F12" s="135">
        <v>47503341054401</v>
      </c>
      <c r="G12" s="57" t="s">
        <v>74</v>
      </c>
      <c r="H12" s="57" t="s">
        <v>323</v>
      </c>
      <c r="I12" s="135">
        <v>8</v>
      </c>
      <c r="J12" s="58">
        <f t="shared" si="1"/>
        <v>80</v>
      </c>
      <c r="K12" s="139">
        <v>0.3</v>
      </c>
      <c r="L12" s="139">
        <f t="shared" si="0"/>
        <v>24</v>
      </c>
      <c r="M12" s="139" t="s">
        <v>452</v>
      </c>
      <c r="N12" s="135"/>
      <c r="O12" s="103">
        <f>(J12+J36)</f>
        <v>95</v>
      </c>
      <c r="P12" s="103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  <c r="JV12" s="18"/>
      <c r="JW12" s="18"/>
      <c r="JX12" s="18"/>
      <c r="JY12" s="18"/>
      <c r="JZ12" s="18"/>
      <c r="KA12" s="18"/>
      <c r="KB12" s="18"/>
      <c r="KC12" s="18"/>
      <c r="KD12" s="18"/>
      <c r="KE12" s="18"/>
      <c r="KF12" s="18"/>
      <c r="KG12" s="18"/>
      <c r="KH12" s="18"/>
      <c r="KI12" s="18"/>
      <c r="KJ12" s="18"/>
      <c r="KK12" s="18"/>
      <c r="KL12" s="18"/>
      <c r="KM12" s="18"/>
      <c r="KN12" s="18"/>
      <c r="KO12" s="18"/>
      <c r="KP12" s="18"/>
      <c r="KQ12" s="18"/>
      <c r="KR12" s="18"/>
      <c r="KS12" s="18"/>
      <c r="KT12" s="18"/>
      <c r="KU12" s="18"/>
      <c r="KV12" s="18"/>
      <c r="KW12" s="18"/>
      <c r="KX12" s="18"/>
      <c r="KY12" s="18"/>
      <c r="KZ12" s="18"/>
      <c r="LA12" s="18"/>
      <c r="LB12" s="18"/>
      <c r="LC12" s="18"/>
      <c r="LD12" s="18"/>
      <c r="LE12" s="18"/>
      <c r="LF12" s="18"/>
      <c r="LG12" s="18"/>
      <c r="LH12" s="18"/>
      <c r="LI12" s="18"/>
      <c r="LJ12" s="18"/>
      <c r="LK12" s="18"/>
      <c r="LL12" s="18"/>
      <c r="LM12" s="18"/>
      <c r="LN12" s="18"/>
      <c r="LO12" s="18"/>
      <c r="LP12" s="18"/>
      <c r="LQ12" s="18"/>
      <c r="LR12" s="18"/>
      <c r="LS12" s="18"/>
      <c r="LT12" s="18"/>
      <c r="LU12" s="18"/>
      <c r="LV12" s="18"/>
      <c r="LW12" s="18"/>
      <c r="LX12" s="18"/>
      <c r="LY12" s="18"/>
      <c r="LZ12" s="18"/>
      <c r="MA12" s="18"/>
      <c r="MB12" s="18"/>
      <c r="MC12" s="18"/>
      <c r="MD12" s="18"/>
      <c r="ME12" s="18"/>
      <c r="MF12" s="18"/>
      <c r="MG12" s="18"/>
      <c r="MH12" s="18"/>
      <c r="MI12" s="18"/>
      <c r="MJ12" s="18"/>
      <c r="MK12" s="18"/>
      <c r="ML12" s="18"/>
      <c r="MM12" s="18"/>
      <c r="MN12" s="18"/>
      <c r="MO12" s="18"/>
      <c r="MP12" s="18"/>
      <c r="MQ12" s="18"/>
      <c r="MR12" s="18"/>
      <c r="MS12" s="18"/>
      <c r="MT12" s="18"/>
      <c r="MU12" s="18"/>
      <c r="MV12" s="18"/>
      <c r="MW12" s="18"/>
      <c r="MX12" s="18"/>
      <c r="MY12" s="18"/>
      <c r="MZ12" s="18"/>
      <c r="NA12" s="18"/>
      <c r="NB12" s="18"/>
      <c r="NC12" s="18"/>
      <c r="ND12" s="18"/>
      <c r="NE12" s="18"/>
      <c r="NF12" s="18"/>
      <c r="NG12" s="18"/>
      <c r="NH12" s="18"/>
      <c r="NI12" s="18"/>
      <c r="NJ12" s="18"/>
      <c r="NK12" s="18"/>
      <c r="NL12" s="18"/>
      <c r="NM12" s="18"/>
      <c r="NN12" s="18"/>
      <c r="NO12" s="18"/>
      <c r="NP12" s="18"/>
      <c r="NQ12" s="18"/>
      <c r="NR12" s="18"/>
      <c r="NS12" s="18"/>
      <c r="NT12" s="18"/>
      <c r="NU12" s="18"/>
      <c r="NV12" s="18"/>
      <c r="NW12" s="18"/>
      <c r="NX12" s="18"/>
      <c r="NY12" s="18"/>
      <c r="NZ12" s="18"/>
      <c r="OA12" s="18"/>
      <c r="OB12" s="18"/>
      <c r="OC12" s="18"/>
      <c r="OD12" s="18"/>
      <c r="OE12" s="18"/>
      <c r="OF12" s="18"/>
      <c r="OG12" s="18"/>
      <c r="OH12" s="18"/>
      <c r="OI12" s="18"/>
      <c r="OJ12" s="18"/>
      <c r="OK12" s="18"/>
      <c r="OL12" s="18"/>
      <c r="OM12" s="18"/>
      <c r="ON12" s="18"/>
      <c r="OO12" s="18"/>
      <c r="OP12" s="18"/>
      <c r="OQ12" s="18"/>
      <c r="OR12" s="18"/>
      <c r="OS12" s="18"/>
      <c r="OT12" s="18"/>
      <c r="OU12" s="18"/>
      <c r="OV12" s="18"/>
      <c r="OW12" s="18"/>
      <c r="OX12" s="18"/>
      <c r="OY12" s="18"/>
      <c r="OZ12" s="18"/>
      <c r="PA12" s="18"/>
      <c r="PB12" s="18"/>
      <c r="PC12" s="18"/>
      <c r="PD12" s="18"/>
      <c r="PE12" s="18"/>
      <c r="PF12" s="18"/>
      <c r="PG12" s="18"/>
      <c r="PH12" s="18"/>
      <c r="PI12" s="18"/>
      <c r="PJ12" s="18"/>
      <c r="PK12" s="18"/>
      <c r="PL12" s="18"/>
      <c r="PM12" s="18"/>
      <c r="PN12" s="18"/>
      <c r="PO12" s="18"/>
      <c r="PP12" s="18"/>
      <c r="PQ12" s="18"/>
      <c r="PR12" s="18"/>
      <c r="PS12" s="18"/>
      <c r="PT12" s="18"/>
      <c r="PU12" s="18"/>
      <c r="PV12" s="18"/>
      <c r="PW12" s="18"/>
      <c r="PX12" s="18"/>
      <c r="PY12" s="18"/>
      <c r="PZ12" s="18"/>
      <c r="QA12" s="18"/>
      <c r="QB12" s="18"/>
      <c r="QC12" s="18"/>
      <c r="QD12" s="18"/>
      <c r="QE12" s="18"/>
      <c r="QF12" s="18"/>
      <c r="QG12" s="18"/>
      <c r="QH12" s="18"/>
      <c r="QI12" s="18"/>
      <c r="QJ12" s="18"/>
      <c r="QK12" s="18"/>
      <c r="QL12" s="18"/>
      <c r="QM12" s="18"/>
      <c r="QN12" s="18"/>
      <c r="QO12" s="18"/>
      <c r="QP12" s="18"/>
      <c r="QQ12" s="18"/>
      <c r="QR12" s="18"/>
      <c r="QS12" s="18"/>
      <c r="QT12" s="18"/>
      <c r="QU12" s="18"/>
      <c r="QV12" s="18"/>
      <c r="QW12" s="18"/>
      <c r="QX12" s="18"/>
      <c r="QY12" s="18"/>
      <c r="QZ12" s="18"/>
      <c r="RA12" s="18"/>
      <c r="RB12" s="18"/>
      <c r="RC12" s="18"/>
      <c r="RD12" s="18"/>
      <c r="RE12" s="18"/>
      <c r="RF12" s="18"/>
      <c r="RG12" s="18"/>
      <c r="RH12" s="18"/>
      <c r="RI12" s="18"/>
      <c r="RJ12" s="18"/>
      <c r="RK12" s="18"/>
      <c r="RL12" s="18"/>
      <c r="RM12" s="18"/>
      <c r="RN12" s="18"/>
      <c r="RO12" s="18"/>
      <c r="RP12" s="18"/>
      <c r="RQ12" s="18"/>
      <c r="RR12" s="18"/>
      <c r="RS12" s="18"/>
      <c r="RT12" s="18"/>
      <c r="RU12" s="18"/>
      <c r="RV12" s="18"/>
      <c r="RW12" s="18"/>
      <c r="RX12" s="18"/>
      <c r="RY12" s="18"/>
      <c r="RZ12" s="18"/>
      <c r="SA12" s="18"/>
      <c r="SB12" s="18"/>
      <c r="SC12" s="18"/>
      <c r="SD12" s="18"/>
      <c r="SE12" s="18"/>
      <c r="SF12" s="18"/>
      <c r="SG12" s="18"/>
      <c r="SH12" s="18"/>
      <c r="SI12" s="18"/>
      <c r="SJ12" s="18"/>
      <c r="SK12" s="18"/>
      <c r="SL12" s="18"/>
      <c r="SM12" s="18"/>
      <c r="SN12" s="18"/>
      <c r="SO12" s="18"/>
      <c r="SP12" s="18"/>
      <c r="SQ12" s="18"/>
      <c r="SR12" s="18"/>
      <c r="SS12" s="18"/>
      <c r="ST12" s="18"/>
      <c r="SU12" s="18"/>
      <c r="SV12" s="18"/>
      <c r="SW12" s="18"/>
      <c r="SX12" s="18"/>
      <c r="SY12" s="18"/>
      <c r="SZ12" s="18"/>
      <c r="TA12" s="18"/>
      <c r="TB12" s="18"/>
      <c r="TC12" s="18"/>
      <c r="TD12" s="18"/>
      <c r="TE12" s="18"/>
      <c r="TF12" s="18"/>
      <c r="TG12" s="18"/>
      <c r="TH12" s="18"/>
      <c r="TI12" s="18"/>
      <c r="TJ12" s="18"/>
      <c r="TK12" s="18"/>
      <c r="TL12" s="18"/>
      <c r="TM12" s="18"/>
      <c r="TN12" s="18"/>
      <c r="TO12" s="18"/>
      <c r="TP12" s="18"/>
      <c r="TQ12" s="18"/>
      <c r="TR12" s="18"/>
      <c r="TS12" s="18"/>
      <c r="TT12" s="18"/>
      <c r="TU12" s="18"/>
      <c r="TV12" s="18"/>
      <c r="TW12" s="18"/>
      <c r="TX12" s="18"/>
      <c r="TY12" s="18"/>
      <c r="TZ12" s="18"/>
      <c r="UA12" s="18"/>
      <c r="UB12" s="18"/>
      <c r="UC12" s="18"/>
      <c r="UD12" s="18"/>
      <c r="UE12" s="18"/>
      <c r="UF12" s="18"/>
      <c r="UG12" s="18"/>
      <c r="UH12" s="18"/>
      <c r="UI12" s="18"/>
      <c r="UJ12" s="18"/>
      <c r="UK12" s="18"/>
      <c r="UL12" s="18"/>
      <c r="UM12" s="18"/>
      <c r="UN12" s="18"/>
      <c r="UO12" s="18"/>
      <c r="UP12" s="18"/>
      <c r="UQ12" s="18"/>
      <c r="UR12" s="18"/>
      <c r="US12" s="18"/>
      <c r="UT12" s="18"/>
      <c r="UU12" s="18"/>
      <c r="UV12" s="18"/>
      <c r="UW12" s="18"/>
      <c r="UX12" s="18"/>
      <c r="UY12" s="18"/>
      <c r="UZ12" s="18"/>
      <c r="VA12" s="18"/>
      <c r="VB12" s="18"/>
      <c r="VC12" s="18"/>
      <c r="VD12" s="18"/>
      <c r="VE12" s="18"/>
      <c r="VF12" s="18"/>
      <c r="VG12" s="18"/>
      <c r="VH12" s="18"/>
      <c r="VI12" s="18"/>
      <c r="VJ12" s="18"/>
      <c r="VK12" s="18"/>
      <c r="VL12" s="18"/>
      <c r="VM12" s="18"/>
      <c r="VN12" s="18"/>
      <c r="VO12" s="18"/>
      <c r="VP12" s="18"/>
      <c r="VQ12" s="18"/>
      <c r="VR12" s="18"/>
      <c r="VS12" s="18"/>
      <c r="VT12" s="18"/>
      <c r="VU12" s="18"/>
      <c r="VV12" s="18"/>
      <c r="VW12" s="18"/>
      <c r="VX12" s="18"/>
      <c r="VY12" s="18"/>
      <c r="VZ12" s="18"/>
      <c r="WA12" s="18"/>
      <c r="WB12" s="18"/>
      <c r="WC12" s="18"/>
      <c r="WD12" s="18"/>
      <c r="WE12" s="18"/>
      <c r="WF12" s="18"/>
      <c r="WG12" s="18"/>
      <c r="WH12" s="18"/>
      <c r="WI12" s="18"/>
      <c r="WJ12" s="18"/>
      <c r="WK12" s="18"/>
      <c r="WL12" s="18"/>
      <c r="WM12" s="18"/>
      <c r="WN12" s="18"/>
      <c r="WO12" s="18"/>
      <c r="WP12" s="18"/>
      <c r="WQ12" s="18"/>
      <c r="WR12" s="18"/>
      <c r="WS12" s="18"/>
      <c r="WT12" s="18"/>
      <c r="WU12" s="18"/>
      <c r="WV12" s="18"/>
      <c r="WW12" s="18"/>
      <c r="WX12" s="18"/>
      <c r="WY12" s="18"/>
      <c r="WZ12" s="18"/>
      <c r="XA12" s="18"/>
      <c r="XB12" s="18"/>
      <c r="XC12" s="18"/>
      <c r="XD12" s="18"/>
      <c r="XE12" s="18"/>
      <c r="XF12" s="18"/>
      <c r="XG12" s="18"/>
      <c r="XH12" s="18"/>
      <c r="XI12" s="18"/>
      <c r="XJ12" s="18"/>
      <c r="XK12" s="18"/>
      <c r="XL12" s="18"/>
      <c r="XM12" s="18"/>
      <c r="XN12" s="18"/>
      <c r="XO12" s="18"/>
      <c r="XP12" s="18"/>
      <c r="XQ12" s="18"/>
      <c r="XR12" s="18"/>
      <c r="XS12" s="18"/>
      <c r="XT12" s="18"/>
      <c r="XU12" s="18"/>
      <c r="XV12" s="18"/>
      <c r="XW12" s="18"/>
      <c r="XX12" s="18"/>
      <c r="XY12" s="18"/>
      <c r="XZ12" s="18"/>
      <c r="YA12" s="18"/>
      <c r="YB12" s="18"/>
      <c r="YC12" s="18"/>
      <c r="YD12" s="18"/>
      <c r="YE12" s="18"/>
      <c r="YF12" s="18"/>
      <c r="YG12" s="18"/>
      <c r="YH12" s="18"/>
      <c r="YI12" s="18"/>
      <c r="YJ12" s="18"/>
      <c r="YK12" s="18"/>
      <c r="YL12" s="18"/>
      <c r="YM12" s="18"/>
      <c r="YN12" s="18"/>
      <c r="YO12" s="18"/>
      <c r="YP12" s="18"/>
      <c r="YQ12" s="18"/>
      <c r="YR12" s="18"/>
      <c r="YS12" s="18"/>
      <c r="YT12" s="18"/>
      <c r="YU12" s="18"/>
      <c r="YV12" s="18"/>
      <c r="YW12" s="18"/>
      <c r="YX12" s="18"/>
      <c r="YY12" s="18"/>
      <c r="YZ12" s="18"/>
      <c r="ZA12" s="18"/>
      <c r="ZB12" s="18"/>
      <c r="ZC12" s="18"/>
      <c r="ZD12" s="18"/>
      <c r="ZE12" s="18"/>
      <c r="ZF12" s="18"/>
      <c r="ZG12" s="18"/>
      <c r="ZH12" s="18"/>
      <c r="ZI12" s="18"/>
      <c r="ZJ12" s="18"/>
      <c r="ZK12" s="18"/>
      <c r="ZL12" s="18"/>
      <c r="ZM12" s="18"/>
      <c r="ZN12" s="18"/>
      <c r="ZO12" s="18"/>
      <c r="ZP12" s="18"/>
      <c r="ZQ12" s="18"/>
      <c r="ZR12" s="18"/>
      <c r="ZS12" s="18"/>
      <c r="ZT12" s="18"/>
      <c r="ZU12" s="18"/>
      <c r="ZV12" s="18"/>
      <c r="ZW12" s="18"/>
      <c r="ZX12" s="18"/>
      <c r="ZY12" s="18"/>
      <c r="ZZ12" s="18"/>
      <c r="AAA12" s="18"/>
      <c r="AAB12" s="18"/>
      <c r="AAC12" s="18"/>
      <c r="AAD12" s="18"/>
      <c r="AAE12" s="18"/>
      <c r="AAF12" s="18"/>
      <c r="AAG12" s="18"/>
      <c r="AAH12" s="18"/>
      <c r="AAI12" s="18"/>
      <c r="AAJ12" s="18"/>
      <c r="AAK12" s="18"/>
      <c r="AAL12" s="18"/>
      <c r="AAM12" s="18"/>
      <c r="AAN12" s="18"/>
      <c r="AAO12" s="18"/>
      <c r="AAP12" s="18"/>
      <c r="AAQ12" s="18"/>
      <c r="AAR12" s="18"/>
      <c r="AAS12" s="18"/>
      <c r="AAT12" s="18"/>
      <c r="AAU12" s="18"/>
      <c r="AAV12" s="18"/>
      <c r="AAW12" s="18"/>
      <c r="AAX12" s="18"/>
      <c r="AAY12" s="18"/>
      <c r="AAZ12" s="18"/>
      <c r="ABA12" s="18"/>
      <c r="ABB12" s="18"/>
      <c r="ABC12" s="18"/>
      <c r="ABD12" s="18"/>
      <c r="ABE12" s="18"/>
      <c r="ABF12" s="18"/>
      <c r="ABG12" s="18"/>
      <c r="ABH12" s="18"/>
      <c r="ABI12" s="18"/>
      <c r="ABJ12" s="18"/>
      <c r="ABK12" s="18"/>
      <c r="ABL12" s="18"/>
      <c r="ABM12" s="18"/>
      <c r="ABN12" s="18"/>
      <c r="ABO12" s="18"/>
      <c r="ABP12" s="18"/>
      <c r="ABQ12" s="18"/>
      <c r="ABR12" s="18"/>
      <c r="ABS12" s="18"/>
      <c r="ABT12" s="18"/>
      <c r="ABU12" s="18"/>
      <c r="ABV12" s="18"/>
      <c r="ABW12" s="18"/>
      <c r="ABX12" s="18"/>
      <c r="ABY12" s="18"/>
      <c r="ABZ12" s="18"/>
      <c r="ACA12" s="18"/>
      <c r="ACB12" s="18"/>
      <c r="ACC12" s="18"/>
      <c r="ACD12" s="18"/>
      <c r="ACE12" s="18"/>
      <c r="ACF12" s="18"/>
      <c r="ACG12" s="18"/>
      <c r="ACH12" s="18"/>
      <c r="ACI12" s="18"/>
      <c r="ACJ12" s="18"/>
      <c r="ACK12" s="18"/>
      <c r="ACL12" s="18"/>
      <c r="ACM12" s="18"/>
      <c r="ACN12" s="18"/>
      <c r="ACO12" s="18"/>
      <c r="ACP12" s="18"/>
      <c r="ACQ12" s="18"/>
      <c r="ACR12" s="18"/>
      <c r="ACS12" s="18"/>
      <c r="ACT12" s="18"/>
      <c r="ACU12" s="18"/>
      <c r="ACV12" s="18"/>
      <c r="ACW12" s="18"/>
      <c r="ACX12" s="18"/>
      <c r="ACY12" s="18"/>
      <c r="ACZ12" s="18"/>
      <c r="ADA12" s="18"/>
      <c r="ADB12" s="18"/>
      <c r="ADC12" s="18"/>
      <c r="ADD12" s="18"/>
      <c r="ADE12" s="18"/>
      <c r="ADF12" s="18"/>
      <c r="ADG12" s="18"/>
      <c r="ADH12" s="18"/>
      <c r="ADI12" s="18"/>
      <c r="ADJ12" s="18"/>
      <c r="ADK12" s="18"/>
      <c r="ADL12" s="18"/>
      <c r="ADM12" s="18"/>
      <c r="ADN12" s="18"/>
      <c r="ADO12" s="18"/>
      <c r="ADP12" s="18"/>
      <c r="ADQ12" s="18"/>
      <c r="ADR12" s="18"/>
      <c r="ADS12" s="18"/>
      <c r="ADT12" s="18"/>
      <c r="ADU12" s="18"/>
      <c r="ADV12" s="18"/>
      <c r="ADW12" s="18"/>
      <c r="ADX12" s="18"/>
      <c r="ADY12" s="18"/>
      <c r="ADZ12" s="18"/>
      <c r="AEA12" s="18"/>
      <c r="AEB12" s="18"/>
      <c r="AEC12" s="18"/>
      <c r="AED12" s="18"/>
      <c r="AEE12" s="18"/>
      <c r="AEF12" s="18"/>
      <c r="AEG12" s="18"/>
      <c r="AEH12" s="18"/>
      <c r="AEI12" s="18"/>
      <c r="AEJ12" s="18"/>
      <c r="AEK12" s="18"/>
      <c r="AEL12" s="18"/>
      <c r="AEM12" s="18"/>
      <c r="AEN12" s="18"/>
      <c r="AEO12" s="18"/>
      <c r="AEP12" s="18"/>
      <c r="AEQ12" s="18"/>
      <c r="AER12" s="18"/>
      <c r="AES12" s="18"/>
      <c r="AET12" s="18"/>
      <c r="AEU12" s="18"/>
      <c r="AEV12" s="18"/>
      <c r="AEW12" s="18"/>
      <c r="AEX12" s="18"/>
      <c r="AEY12" s="18"/>
      <c r="AEZ12" s="18"/>
      <c r="AFA12" s="18"/>
      <c r="AFB12" s="18"/>
      <c r="AFC12" s="18"/>
      <c r="AFD12" s="18"/>
      <c r="AFE12" s="18"/>
      <c r="AFF12" s="18"/>
      <c r="AFG12" s="18"/>
      <c r="AFH12" s="18"/>
      <c r="AFI12" s="18"/>
      <c r="AFJ12" s="18"/>
      <c r="AFK12" s="18"/>
      <c r="AFL12" s="18"/>
      <c r="AFM12" s="18"/>
      <c r="AFN12" s="18"/>
      <c r="AFO12" s="18"/>
      <c r="AFP12" s="18"/>
      <c r="AFQ12" s="18"/>
      <c r="AFR12" s="18"/>
      <c r="AFS12" s="18"/>
      <c r="AFT12" s="18"/>
      <c r="AFU12" s="18"/>
      <c r="AFV12" s="18"/>
      <c r="AFW12" s="18"/>
      <c r="AFX12" s="18"/>
      <c r="AFY12" s="18"/>
      <c r="AFZ12" s="18"/>
      <c r="AGA12" s="18"/>
      <c r="AGB12" s="18"/>
      <c r="AGC12" s="18"/>
      <c r="AGD12" s="18"/>
      <c r="AGE12" s="18"/>
      <c r="AGF12" s="18"/>
      <c r="AGG12" s="18"/>
      <c r="AGH12" s="18"/>
      <c r="AGI12" s="18"/>
      <c r="AGJ12" s="18"/>
      <c r="AGK12" s="18"/>
      <c r="AGL12" s="18"/>
      <c r="AGM12" s="18"/>
      <c r="AGN12" s="18"/>
      <c r="AGO12" s="18"/>
      <c r="AGP12" s="18"/>
      <c r="AGQ12" s="18"/>
      <c r="AGR12" s="18"/>
      <c r="AGS12" s="18"/>
      <c r="AGT12" s="18"/>
      <c r="AGU12" s="18"/>
      <c r="AGV12" s="18"/>
      <c r="AGW12" s="18"/>
      <c r="AGX12" s="18"/>
      <c r="AGY12" s="18"/>
      <c r="AGZ12" s="18"/>
      <c r="AHA12" s="18"/>
      <c r="AHB12" s="18"/>
      <c r="AHC12" s="18"/>
      <c r="AHD12" s="18"/>
      <c r="AHE12" s="18"/>
      <c r="AHF12" s="18"/>
      <c r="AHG12" s="18"/>
      <c r="AHH12" s="18"/>
      <c r="AHI12" s="18"/>
      <c r="AHJ12" s="18"/>
      <c r="AHK12" s="18"/>
      <c r="AHL12" s="18"/>
      <c r="AHM12" s="18"/>
      <c r="AHN12" s="18"/>
      <c r="AHO12" s="18"/>
      <c r="AHP12" s="18"/>
      <c r="AHQ12" s="18"/>
      <c r="AHR12" s="18"/>
      <c r="AHS12" s="18"/>
      <c r="AHT12" s="18"/>
      <c r="AHU12" s="18"/>
      <c r="AHV12" s="18"/>
      <c r="AHW12" s="18"/>
      <c r="AHX12" s="18"/>
      <c r="AHY12" s="18"/>
      <c r="AHZ12" s="18"/>
      <c r="AIA12" s="18"/>
      <c r="AIB12" s="18"/>
      <c r="AIC12" s="18"/>
      <c r="AID12" s="18"/>
      <c r="AIE12" s="18"/>
      <c r="AIF12" s="18"/>
      <c r="AIG12" s="18"/>
      <c r="AIH12" s="18"/>
      <c r="AII12" s="18"/>
      <c r="AIJ12" s="18"/>
      <c r="AIK12" s="18"/>
      <c r="AIL12" s="18"/>
      <c r="AIM12" s="18"/>
      <c r="AIN12" s="18"/>
      <c r="AIO12" s="18"/>
      <c r="AIP12" s="18"/>
      <c r="AIQ12" s="18"/>
      <c r="AIR12" s="18"/>
      <c r="AIS12" s="18"/>
      <c r="AIT12" s="18"/>
      <c r="AIU12" s="18"/>
      <c r="AIV12" s="18"/>
      <c r="AIW12" s="18"/>
      <c r="AIX12" s="18"/>
      <c r="AIY12" s="18"/>
      <c r="AIZ12" s="18"/>
      <c r="AJA12" s="18"/>
      <c r="AJB12" s="18"/>
      <c r="AJC12" s="18"/>
      <c r="AJD12" s="18"/>
      <c r="AJE12" s="18"/>
      <c r="AJF12" s="18"/>
      <c r="AJG12" s="18"/>
      <c r="AJH12" s="18"/>
      <c r="AJI12" s="18"/>
      <c r="AJJ12" s="18"/>
      <c r="AJK12" s="18"/>
      <c r="AJL12" s="18"/>
      <c r="AJM12" s="18"/>
      <c r="AJN12" s="18"/>
      <c r="AJO12" s="18"/>
      <c r="AJP12" s="18"/>
      <c r="AJQ12" s="18"/>
      <c r="AJR12" s="18"/>
      <c r="AJS12" s="18"/>
      <c r="AJT12" s="18"/>
      <c r="AJU12" s="18"/>
      <c r="AJV12" s="18"/>
      <c r="AJW12" s="18"/>
      <c r="AJX12" s="18"/>
      <c r="AJY12" s="18"/>
      <c r="AJZ12" s="18"/>
      <c r="AKA12" s="18"/>
      <c r="AKB12" s="18"/>
      <c r="AKC12" s="18"/>
      <c r="AKD12" s="18"/>
      <c r="AKE12" s="18"/>
      <c r="AKF12" s="18"/>
      <c r="AKG12" s="18"/>
      <c r="AKH12" s="18"/>
      <c r="AKI12" s="18"/>
      <c r="AKJ12" s="18"/>
      <c r="AKK12" s="18"/>
      <c r="AKL12" s="18"/>
      <c r="AKM12" s="18"/>
      <c r="AKN12" s="18"/>
      <c r="AKO12" s="18"/>
      <c r="AKP12" s="18"/>
      <c r="AKQ12" s="18"/>
      <c r="AKR12" s="18"/>
      <c r="AKS12" s="18"/>
      <c r="AKT12" s="18"/>
      <c r="AKU12" s="18"/>
      <c r="AKV12" s="18"/>
      <c r="AKW12" s="18"/>
      <c r="AKX12" s="18"/>
      <c r="AKY12" s="18"/>
      <c r="AKZ12" s="18"/>
      <c r="ALA12" s="18"/>
      <c r="ALB12" s="18"/>
      <c r="ALC12" s="18"/>
      <c r="ALD12" s="18"/>
      <c r="ALE12" s="18"/>
      <c r="ALF12" s="18"/>
      <c r="ALG12" s="18"/>
      <c r="ALH12" s="18"/>
      <c r="ALI12" s="18"/>
      <c r="ALJ12" s="18"/>
      <c r="ALK12" s="18"/>
      <c r="ALL12" s="18"/>
      <c r="ALM12" s="18"/>
      <c r="ALN12" s="18"/>
      <c r="ALO12" s="18"/>
      <c r="ALP12" s="18"/>
      <c r="ALQ12" s="18"/>
      <c r="ALR12" s="18"/>
      <c r="ALS12" s="18"/>
      <c r="ALT12" s="18"/>
      <c r="ALU12" s="18"/>
      <c r="ALV12" s="18"/>
      <c r="ALW12" s="18"/>
      <c r="ALX12" s="18"/>
      <c r="ALY12" s="18"/>
      <c r="ALZ12" s="18"/>
      <c r="AMA12" s="18"/>
      <c r="AMB12" s="18"/>
      <c r="AMC12" s="18"/>
      <c r="AMD12" s="18"/>
      <c r="AME12" s="18"/>
      <c r="AMF12" s="18"/>
      <c r="AMG12" s="18"/>
      <c r="AMH12" s="18"/>
      <c r="AMI12" s="18"/>
      <c r="AMJ12" s="18"/>
      <c r="AMK12" s="18"/>
      <c r="AML12" s="18"/>
      <c r="AMM12" s="18"/>
      <c r="AMN12" s="18"/>
      <c r="AMO12" s="18"/>
      <c r="AMP12" s="18"/>
      <c r="AMQ12" s="18"/>
      <c r="AMR12" s="18"/>
      <c r="AMS12" s="18"/>
      <c r="AMT12" s="18"/>
      <c r="AMU12" s="18"/>
      <c r="AMV12" s="18"/>
      <c r="AMW12" s="18"/>
      <c r="AMX12" s="18"/>
      <c r="AMY12" s="18"/>
      <c r="AMZ12" s="18"/>
      <c r="ANA12" s="18"/>
      <c r="ANB12" s="18"/>
      <c r="ANC12" s="18"/>
      <c r="AND12" s="18"/>
      <c r="ANE12" s="18"/>
      <c r="ANF12" s="18"/>
      <c r="ANG12" s="18"/>
      <c r="ANH12" s="18"/>
      <c r="ANI12" s="18"/>
      <c r="ANJ12" s="18"/>
      <c r="ANK12" s="18"/>
      <c r="ANL12" s="18"/>
      <c r="ANM12" s="18"/>
      <c r="ANN12" s="18"/>
      <c r="ANO12" s="18"/>
      <c r="ANP12" s="18"/>
      <c r="ANQ12" s="18"/>
      <c r="ANR12" s="18"/>
      <c r="ANS12" s="18"/>
      <c r="ANT12" s="18"/>
      <c r="ANU12" s="18"/>
      <c r="ANV12" s="18"/>
      <c r="ANW12" s="18"/>
      <c r="ANX12" s="18"/>
      <c r="ANY12" s="18"/>
      <c r="ANZ12" s="18"/>
      <c r="AOA12" s="18"/>
      <c r="AOB12" s="18"/>
      <c r="AOC12" s="18"/>
      <c r="AOD12" s="18"/>
      <c r="AOE12" s="18"/>
      <c r="AOF12" s="18"/>
      <c r="AOG12" s="18"/>
      <c r="AOH12" s="18"/>
      <c r="AOI12" s="18"/>
      <c r="AOJ12" s="18"/>
      <c r="AOK12" s="18"/>
      <c r="AOL12" s="18"/>
      <c r="AOM12" s="18"/>
      <c r="AON12" s="18"/>
      <c r="AOO12" s="18"/>
      <c r="AOP12" s="18"/>
      <c r="AOQ12" s="18"/>
      <c r="AOR12" s="18"/>
      <c r="AOS12" s="18"/>
      <c r="AOT12" s="18"/>
      <c r="AOU12" s="18"/>
      <c r="AOV12" s="18"/>
      <c r="AOW12" s="18"/>
      <c r="AOX12" s="18"/>
      <c r="AOY12" s="18"/>
      <c r="AOZ12" s="18"/>
      <c r="APA12" s="18"/>
      <c r="APB12" s="18"/>
      <c r="APC12" s="18"/>
      <c r="APD12" s="18"/>
      <c r="APE12" s="18"/>
      <c r="APF12" s="18"/>
      <c r="APG12" s="18"/>
      <c r="APH12" s="18"/>
      <c r="API12" s="18"/>
      <c r="APJ12" s="18"/>
      <c r="APK12" s="18"/>
      <c r="APL12" s="18"/>
      <c r="APM12" s="18"/>
      <c r="APN12" s="18"/>
      <c r="APO12" s="18"/>
      <c r="APP12" s="18"/>
      <c r="APQ12" s="18"/>
      <c r="APR12" s="18"/>
      <c r="APS12" s="18"/>
      <c r="APT12" s="18"/>
      <c r="APU12" s="18"/>
      <c r="APV12" s="18"/>
      <c r="APW12" s="18"/>
      <c r="APX12" s="18"/>
      <c r="APY12" s="18"/>
      <c r="APZ12" s="18"/>
      <c r="AQA12" s="18"/>
      <c r="AQB12" s="18"/>
      <c r="AQC12" s="18"/>
      <c r="AQD12" s="18"/>
      <c r="AQE12" s="18"/>
      <c r="AQF12" s="18"/>
      <c r="AQG12" s="18"/>
      <c r="AQH12" s="18"/>
      <c r="AQI12" s="18"/>
      <c r="AQJ12" s="18"/>
      <c r="AQK12" s="18"/>
      <c r="AQL12" s="18"/>
      <c r="AQM12" s="18"/>
      <c r="AQN12" s="18"/>
      <c r="AQO12" s="18"/>
      <c r="AQP12" s="18"/>
      <c r="AQQ12" s="18"/>
      <c r="AQR12" s="18"/>
      <c r="AQS12" s="18"/>
      <c r="AQT12" s="18"/>
      <c r="AQU12" s="18"/>
      <c r="AQV12" s="18"/>
      <c r="AQW12" s="18"/>
      <c r="AQX12" s="18"/>
      <c r="AQY12" s="18"/>
      <c r="AQZ12" s="18"/>
      <c r="ARA12" s="18"/>
      <c r="ARB12" s="18"/>
      <c r="ARC12" s="18"/>
      <c r="ARD12" s="18"/>
      <c r="ARE12" s="18"/>
      <c r="ARF12" s="18"/>
      <c r="ARG12" s="18"/>
      <c r="ARH12" s="18"/>
      <c r="ARI12" s="18"/>
      <c r="ARJ12" s="18"/>
      <c r="ARK12" s="18"/>
      <c r="ARL12" s="18"/>
      <c r="ARM12" s="18"/>
      <c r="ARN12" s="18"/>
      <c r="ARO12" s="18"/>
      <c r="ARP12" s="18"/>
      <c r="ARQ12" s="18"/>
      <c r="ARR12" s="18"/>
      <c r="ARS12" s="18"/>
      <c r="ART12" s="18"/>
      <c r="ARU12" s="18"/>
      <c r="ARV12" s="18"/>
      <c r="ARW12" s="18"/>
      <c r="ARX12" s="18"/>
      <c r="ARY12" s="18"/>
      <c r="ARZ12" s="18"/>
      <c r="ASA12" s="18"/>
      <c r="ASB12" s="18"/>
      <c r="ASC12" s="18"/>
      <c r="ASD12" s="18"/>
      <c r="ASE12" s="18"/>
      <c r="ASF12" s="18"/>
      <c r="ASG12" s="18"/>
      <c r="ASH12" s="18"/>
      <c r="ASI12" s="18"/>
      <c r="ASJ12" s="18"/>
      <c r="ASK12" s="18"/>
      <c r="ASL12" s="18"/>
      <c r="ASM12" s="18"/>
      <c r="ASN12" s="18"/>
      <c r="ASO12" s="18"/>
      <c r="ASP12" s="18"/>
      <c r="ASQ12" s="18"/>
      <c r="ASR12" s="18"/>
      <c r="ASS12" s="18"/>
      <c r="AST12" s="18"/>
      <c r="ASU12" s="18"/>
      <c r="ASV12" s="18"/>
      <c r="ASW12" s="18"/>
      <c r="ASX12" s="18"/>
      <c r="ASY12" s="18"/>
      <c r="ASZ12" s="18"/>
      <c r="ATA12" s="18"/>
      <c r="ATB12" s="18"/>
      <c r="ATC12" s="18"/>
      <c r="ATD12" s="18"/>
      <c r="ATE12" s="18"/>
      <c r="ATF12" s="18"/>
      <c r="ATG12" s="18"/>
      <c r="ATH12" s="18"/>
      <c r="ATI12" s="18"/>
      <c r="ATJ12" s="18"/>
      <c r="ATK12" s="18"/>
      <c r="ATL12" s="18"/>
      <c r="ATM12" s="18"/>
      <c r="ATN12" s="18"/>
      <c r="ATO12" s="18"/>
      <c r="ATP12" s="18"/>
      <c r="ATQ12" s="18"/>
      <c r="ATR12" s="18"/>
      <c r="ATS12" s="18"/>
      <c r="ATT12" s="18"/>
      <c r="ATU12" s="18"/>
      <c r="ATV12" s="18"/>
      <c r="ATW12" s="18"/>
      <c r="ATX12" s="18"/>
      <c r="ATY12" s="18"/>
      <c r="ATZ12" s="18"/>
      <c r="AUA12" s="18"/>
      <c r="AUB12" s="18"/>
      <c r="AUC12" s="18"/>
      <c r="AUD12" s="18"/>
      <c r="AUE12" s="18"/>
      <c r="AUF12" s="18"/>
      <c r="AUG12" s="18"/>
      <c r="AUH12" s="18"/>
      <c r="AUI12" s="18"/>
      <c r="AUJ12" s="18"/>
      <c r="AUK12" s="18"/>
      <c r="AUL12" s="18"/>
      <c r="AUM12" s="18"/>
      <c r="AUN12" s="18"/>
      <c r="AUO12" s="18"/>
      <c r="AUP12" s="18"/>
      <c r="AUQ12" s="18"/>
      <c r="AUR12" s="18"/>
      <c r="AUS12" s="18"/>
      <c r="AUT12" s="18"/>
      <c r="AUU12" s="18"/>
      <c r="AUV12" s="18"/>
      <c r="AUW12" s="18"/>
      <c r="AUX12" s="18"/>
      <c r="AUY12" s="18"/>
      <c r="AUZ12" s="18"/>
      <c r="AVA12" s="18"/>
      <c r="AVB12" s="18"/>
      <c r="AVC12" s="18"/>
      <c r="AVD12" s="18"/>
      <c r="AVE12" s="18"/>
      <c r="AVF12" s="18"/>
      <c r="AVG12" s="18"/>
      <c r="AVH12" s="18"/>
      <c r="AVI12" s="18"/>
      <c r="AVJ12" s="18"/>
      <c r="AVK12" s="18"/>
      <c r="AVL12" s="18"/>
      <c r="AVM12" s="18"/>
      <c r="AVN12" s="18"/>
      <c r="AVO12" s="18"/>
      <c r="AVP12" s="18"/>
      <c r="AVQ12" s="18"/>
      <c r="AVR12" s="18"/>
      <c r="AVS12" s="18"/>
      <c r="AVT12" s="18"/>
      <c r="AVU12" s="18"/>
      <c r="AVV12" s="18"/>
      <c r="AVW12" s="18"/>
      <c r="AVX12" s="18"/>
      <c r="AVY12" s="18"/>
      <c r="AVZ12" s="18"/>
      <c r="AWA12" s="18"/>
      <c r="AWB12" s="18"/>
      <c r="AWC12" s="18"/>
      <c r="AWD12" s="18"/>
      <c r="AWE12" s="18"/>
      <c r="AWF12" s="18"/>
      <c r="AWG12" s="18"/>
      <c r="AWH12" s="18"/>
      <c r="AWI12" s="18"/>
      <c r="AWJ12" s="18"/>
      <c r="AWK12" s="18"/>
      <c r="AWL12" s="18"/>
      <c r="AWM12" s="18"/>
      <c r="AWN12" s="18"/>
      <c r="AWO12" s="18"/>
      <c r="AWP12" s="18"/>
      <c r="AWQ12" s="18"/>
      <c r="AWR12" s="18"/>
      <c r="AWS12" s="18"/>
      <c r="AWT12" s="18"/>
      <c r="AWU12" s="18"/>
      <c r="AWV12" s="18"/>
      <c r="AWW12" s="18"/>
      <c r="AWX12" s="18"/>
      <c r="AWY12" s="18"/>
      <c r="AWZ12" s="18"/>
      <c r="AXA12" s="18"/>
      <c r="AXB12" s="18"/>
      <c r="AXC12" s="18"/>
      <c r="AXD12" s="18"/>
      <c r="AXE12" s="18"/>
      <c r="AXF12" s="18"/>
      <c r="AXG12" s="18"/>
      <c r="AXH12" s="18"/>
      <c r="AXI12" s="18"/>
      <c r="AXJ12" s="18"/>
      <c r="AXK12" s="18"/>
      <c r="AXL12" s="18"/>
      <c r="AXM12" s="18"/>
      <c r="AXN12" s="18"/>
      <c r="AXO12" s="18"/>
      <c r="AXP12" s="18"/>
      <c r="AXQ12" s="18"/>
      <c r="AXR12" s="18"/>
      <c r="AXS12" s="18"/>
      <c r="AXT12" s="18"/>
      <c r="AXU12" s="18"/>
      <c r="AXV12" s="18"/>
      <c r="AXW12" s="18"/>
      <c r="AXX12" s="18"/>
      <c r="AXY12" s="18"/>
      <c r="AXZ12" s="18"/>
      <c r="AYA12" s="18"/>
      <c r="AYB12" s="18"/>
      <c r="AYC12" s="18"/>
      <c r="AYD12" s="18"/>
      <c r="AYE12" s="18"/>
      <c r="AYF12" s="18"/>
      <c r="AYG12" s="18"/>
      <c r="AYH12" s="18"/>
      <c r="AYI12" s="18"/>
      <c r="AYJ12" s="18"/>
      <c r="AYK12" s="18"/>
      <c r="AYL12" s="18"/>
      <c r="AYM12" s="18"/>
      <c r="AYN12" s="18"/>
      <c r="AYO12" s="18"/>
      <c r="AYP12" s="18"/>
      <c r="AYQ12" s="18"/>
      <c r="AYR12" s="18"/>
      <c r="AYS12" s="18"/>
      <c r="AYT12" s="18"/>
      <c r="AYU12" s="18"/>
      <c r="AYV12" s="18"/>
      <c r="AYW12" s="18"/>
      <c r="AYX12" s="18"/>
      <c r="AYY12" s="18"/>
      <c r="AYZ12" s="18"/>
      <c r="AZA12" s="18"/>
      <c r="AZB12" s="18"/>
      <c r="AZC12" s="18"/>
      <c r="AZD12" s="18"/>
      <c r="AZE12" s="18"/>
      <c r="AZF12" s="18"/>
      <c r="AZG12" s="18"/>
      <c r="AZH12" s="18"/>
      <c r="AZI12" s="18"/>
      <c r="AZJ12" s="18"/>
      <c r="AZK12" s="18"/>
      <c r="AZL12" s="18"/>
      <c r="AZM12" s="18"/>
      <c r="AZN12" s="18"/>
      <c r="AZO12" s="18"/>
      <c r="AZP12" s="18"/>
      <c r="AZQ12" s="18"/>
      <c r="AZR12" s="18"/>
      <c r="AZS12" s="18"/>
      <c r="AZT12" s="18"/>
      <c r="AZU12" s="18"/>
      <c r="AZV12" s="18"/>
      <c r="AZW12" s="18"/>
      <c r="AZX12" s="18"/>
      <c r="AZY12" s="18"/>
      <c r="AZZ12" s="18"/>
      <c r="BAA12" s="18"/>
      <c r="BAB12" s="18"/>
      <c r="BAC12" s="18"/>
      <c r="BAD12" s="18"/>
      <c r="BAE12" s="18"/>
      <c r="BAF12" s="18"/>
      <c r="BAG12" s="18"/>
      <c r="BAH12" s="18"/>
      <c r="BAI12" s="18"/>
      <c r="BAJ12" s="18"/>
      <c r="BAK12" s="18"/>
      <c r="BAL12" s="18"/>
      <c r="BAM12" s="18"/>
      <c r="BAN12" s="18"/>
      <c r="BAO12" s="18"/>
      <c r="BAP12" s="18"/>
      <c r="BAQ12" s="18"/>
      <c r="BAR12" s="18"/>
      <c r="BAS12" s="18"/>
      <c r="BAT12" s="18"/>
      <c r="BAU12" s="18"/>
      <c r="BAV12" s="18"/>
      <c r="BAW12" s="18"/>
      <c r="BAX12" s="18"/>
      <c r="BAY12" s="18"/>
      <c r="BAZ12" s="18"/>
      <c r="BBA12" s="18"/>
      <c r="BBB12" s="18"/>
      <c r="BBC12" s="18"/>
      <c r="BBD12" s="18"/>
      <c r="BBE12" s="18"/>
      <c r="BBF12" s="18"/>
      <c r="BBG12" s="18"/>
      <c r="BBH12" s="18"/>
      <c r="BBI12" s="18"/>
      <c r="BBJ12" s="18"/>
      <c r="BBK12" s="18"/>
      <c r="BBL12" s="18"/>
      <c r="BBM12" s="18"/>
      <c r="BBN12" s="18"/>
      <c r="BBO12" s="18"/>
      <c r="BBP12" s="18"/>
      <c r="BBQ12" s="18"/>
      <c r="BBR12" s="18"/>
      <c r="BBS12" s="18"/>
      <c r="BBT12" s="18"/>
      <c r="BBU12" s="18"/>
      <c r="BBV12" s="18"/>
      <c r="BBW12" s="18"/>
      <c r="BBX12" s="18"/>
      <c r="BBY12" s="18"/>
      <c r="BBZ12" s="18"/>
      <c r="BCA12" s="18"/>
      <c r="BCB12" s="18"/>
      <c r="BCC12" s="18"/>
      <c r="BCD12" s="18"/>
      <c r="BCE12" s="18"/>
      <c r="BCF12" s="18"/>
      <c r="BCG12" s="18"/>
      <c r="BCH12" s="18"/>
      <c r="BCI12" s="18"/>
      <c r="BCJ12" s="18"/>
      <c r="BCK12" s="18"/>
      <c r="BCL12" s="18"/>
      <c r="BCM12" s="18"/>
      <c r="BCN12" s="18"/>
      <c r="BCO12" s="18"/>
      <c r="BCP12" s="18"/>
      <c r="BCQ12" s="18"/>
      <c r="BCR12" s="18"/>
      <c r="BCS12" s="18"/>
      <c r="BCT12" s="18"/>
      <c r="BCU12" s="18"/>
      <c r="BCV12" s="18"/>
      <c r="BCW12" s="18"/>
      <c r="BCX12" s="18"/>
      <c r="BCY12" s="18"/>
      <c r="BCZ12" s="18"/>
      <c r="BDA12" s="18"/>
      <c r="BDB12" s="18"/>
      <c r="BDC12" s="18"/>
      <c r="BDD12" s="18"/>
      <c r="BDE12" s="18"/>
      <c r="BDF12" s="18"/>
      <c r="BDG12" s="18"/>
      <c r="BDH12" s="18"/>
      <c r="BDI12" s="18"/>
      <c r="BDJ12" s="18"/>
      <c r="BDK12" s="18"/>
      <c r="BDL12" s="18"/>
      <c r="BDM12" s="18"/>
      <c r="BDN12" s="18"/>
      <c r="BDO12" s="18"/>
      <c r="BDP12" s="18"/>
      <c r="BDQ12" s="18"/>
      <c r="BDR12" s="18"/>
      <c r="BDS12" s="18"/>
      <c r="BDT12" s="18"/>
      <c r="BDU12" s="18"/>
      <c r="BDV12" s="18"/>
      <c r="BDW12" s="18"/>
      <c r="BDX12" s="18"/>
      <c r="BDY12" s="18"/>
      <c r="BDZ12" s="18"/>
      <c r="BEA12" s="18"/>
      <c r="BEB12" s="18"/>
      <c r="BEC12" s="18"/>
      <c r="BED12" s="18"/>
      <c r="BEE12" s="18"/>
      <c r="BEF12" s="18"/>
      <c r="BEG12" s="18"/>
      <c r="BEH12" s="18"/>
      <c r="BEI12" s="18"/>
      <c r="BEJ12" s="18"/>
      <c r="BEK12" s="18"/>
      <c r="BEL12" s="18"/>
      <c r="BEM12" s="18"/>
      <c r="BEN12" s="18"/>
      <c r="BEO12" s="18"/>
      <c r="BEP12" s="18"/>
      <c r="BEQ12" s="18"/>
      <c r="BER12" s="18"/>
      <c r="BES12" s="18"/>
      <c r="BET12" s="18"/>
      <c r="BEU12" s="18"/>
      <c r="BEV12" s="18"/>
      <c r="BEW12" s="18"/>
      <c r="BEX12" s="18"/>
      <c r="BEY12" s="18"/>
      <c r="BEZ12" s="18"/>
      <c r="BFA12" s="18"/>
      <c r="BFB12" s="18"/>
      <c r="BFC12" s="18"/>
      <c r="BFD12" s="18"/>
      <c r="BFE12" s="18"/>
      <c r="BFF12" s="18"/>
      <c r="BFG12" s="18"/>
      <c r="BFH12" s="18"/>
      <c r="BFI12" s="18"/>
      <c r="BFJ12" s="18"/>
      <c r="BFK12" s="18"/>
      <c r="BFL12" s="18"/>
      <c r="BFM12" s="18"/>
      <c r="BFN12" s="18"/>
      <c r="BFO12" s="18"/>
      <c r="BFP12" s="18"/>
      <c r="BFQ12" s="18"/>
      <c r="BFR12" s="18"/>
      <c r="BFS12" s="18"/>
      <c r="BFT12" s="18"/>
      <c r="BFU12" s="18"/>
      <c r="BFV12" s="18"/>
      <c r="BFW12" s="18"/>
      <c r="BFX12" s="18"/>
      <c r="BFY12" s="18"/>
      <c r="BFZ12" s="18"/>
      <c r="BGA12" s="18"/>
      <c r="BGB12" s="18"/>
      <c r="BGC12" s="18"/>
      <c r="BGD12" s="18"/>
      <c r="BGE12" s="18"/>
      <c r="BGF12" s="18"/>
      <c r="BGG12" s="18"/>
      <c r="BGH12" s="18"/>
      <c r="BGI12" s="18"/>
      <c r="BGJ12" s="18"/>
      <c r="BGK12" s="18"/>
      <c r="BGL12" s="18"/>
      <c r="BGM12" s="18"/>
      <c r="BGN12" s="18"/>
      <c r="BGO12" s="18"/>
      <c r="BGP12" s="18"/>
      <c r="BGQ12" s="18"/>
      <c r="BGR12" s="18"/>
      <c r="BGS12" s="18"/>
      <c r="BGT12" s="18"/>
      <c r="BGU12" s="18"/>
      <c r="BGV12" s="18"/>
      <c r="BGW12" s="18"/>
      <c r="BGX12" s="18"/>
      <c r="BGY12" s="18"/>
      <c r="BGZ12" s="18"/>
      <c r="BHA12" s="18"/>
      <c r="BHB12" s="18"/>
      <c r="BHC12" s="18"/>
      <c r="BHD12" s="18"/>
      <c r="BHE12" s="18"/>
      <c r="BHF12" s="18"/>
      <c r="BHG12" s="18"/>
      <c r="BHH12" s="18"/>
      <c r="BHI12" s="18"/>
      <c r="BHJ12" s="18"/>
      <c r="BHK12" s="18"/>
      <c r="BHL12" s="18"/>
      <c r="BHM12" s="18"/>
      <c r="BHN12" s="18"/>
      <c r="BHO12" s="18"/>
      <c r="BHP12" s="18"/>
      <c r="BHQ12" s="18"/>
      <c r="BHR12" s="18"/>
      <c r="BHS12" s="18"/>
      <c r="BHT12" s="18"/>
      <c r="BHU12" s="18"/>
      <c r="BHV12" s="18"/>
      <c r="BHW12" s="18"/>
      <c r="BHX12" s="18"/>
      <c r="BHY12" s="18"/>
      <c r="BHZ12" s="18"/>
      <c r="BIA12" s="18"/>
      <c r="BIB12" s="18"/>
      <c r="BIC12" s="18"/>
      <c r="BID12" s="18"/>
      <c r="BIE12" s="18"/>
      <c r="BIF12" s="18"/>
      <c r="BIG12" s="18"/>
      <c r="BIH12" s="18"/>
      <c r="BII12" s="18"/>
      <c r="BIJ12" s="18"/>
      <c r="BIK12" s="18"/>
      <c r="BIL12" s="18"/>
      <c r="BIM12" s="18"/>
      <c r="BIN12" s="18"/>
      <c r="BIO12" s="18"/>
      <c r="BIP12" s="18"/>
      <c r="BIQ12" s="18"/>
      <c r="BIR12" s="18"/>
      <c r="BIS12" s="18"/>
      <c r="BIT12" s="18"/>
      <c r="BIU12" s="18"/>
      <c r="BIV12" s="18"/>
      <c r="BIW12" s="18"/>
      <c r="BIX12" s="18"/>
      <c r="BIY12" s="18"/>
      <c r="BIZ12" s="18"/>
      <c r="BJA12" s="18"/>
      <c r="BJB12" s="18"/>
      <c r="BJC12" s="18"/>
      <c r="BJD12" s="18"/>
      <c r="BJE12" s="18"/>
      <c r="BJF12" s="18"/>
      <c r="BJG12" s="18"/>
      <c r="BJH12" s="18"/>
      <c r="BJI12" s="18"/>
      <c r="BJJ12" s="18"/>
      <c r="BJK12" s="18"/>
      <c r="BJL12" s="18"/>
      <c r="BJM12" s="18"/>
      <c r="BJN12" s="18"/>
      <c r="BJO12" s="18"/>
      <c r="BJP12" s="18"/>
      <c r="BJQ12" s="18"/>
      <c r="BJR12" s="18"/>
      <c r="BJS12" s="18"/>
      <c r="BJT12" s="18"/>
      <c r="BJU12" s="18"/>
      <c r="BJV12" s="18"/>
      <c r="BJW12" s="18"/>
      <c r="BJX12" s="18"/>
      <c r="BJY12" s="18"/>
      <c r="BJZ12" s="18"/>
      <c r="BKA12" s="18"/>
      <c r="BKB12" s="18"/>
      <c r="BKC12" s="18"/>
      <c r="BKD12" s="18"/>
      <c r="BKE12" s="18"/>
      <c r="BKF12" s="18"/>
      <c r="BKG12" s="18"/>
      <c r="BKH12" s="18"/>
      <c r="BKI12" s="18"/>
      <c r="BKJ12" s="18"/>
      <c r="BKK12" s="18"/>
      <c r="BKL12" s="18"/>
      <c r="BKM12" s="18"/>
      <c r="BKN12" s="18"/>
      <c r="BKO12" s="18"/>
      <c r="BKP12" s="18"/>
      <c r="BKQ12" s="18"/>
      <c r="BKR12" s="18"/>
      <c r="BKS12" s="18"/>
      <c r="BKT12" s="18"/>
      <c r="BKU12" s="18"/>
      <c r="BKV12" s="18"/>
      <c r="BKW12" s="18"/>
      <c r="BKX12" s="18"/>
      <c r="BKY12" s="18"/>
      <c r="BKZ12" s="18"/>
      <c r="BLA12" s="18"/>
      <c r="BLB12" s="18"/>
      <c r="BLC12" s="18"/>
      <c r="BLD12" s="18"/>
      <c r="BLE12" s="18"/>
      <c r="BLF12" s="18"/>
      <c r="BLG12" s="18"/>
      <c r="BLH12" s="18"/>
      <c r="BLI12" s="18"/>
      <c r="BLJ12" s="18"/>
      <c r="BLK12" s="18"/>
      <c r="BLL12" s="18"/>
      <c r="BLM12" s="18"/>
      <c r="BLN12" s="18"/>
      <c r="BLO12" s="18"/>
      <c r="BLP12" s="18"/>
      <c r="BLQ12" s="18"/>
      <c r="BLR12" s="18"/>
      <c r="BLS12" s="18"/>
      <c r="BLT12" s="18"/>
      <c r="BLU12" s="18"/>
      <c r="BLV12" s="18"/>
      <c r="BLW12" s="18"/>
      <c r="BLX12" s="18"/>
      <c r="BLY12" s="18"/>
      <c r="BLZ12" s="18"/>
      <c r="BMA12" s="18"/>
      <c r="BMB12" s="18"/>
      <c r="BMC12" s="18"/>
      <c r="BMD12" s="18"/>
      <c r="BME12" s="18"/>
      <c r="BMF12" s="18"/>
      <c r="BMG12" s="18"/>
      <c r="BMH12" s="18"/>
      <c r="BMI12" s="18"/>
      <c r="BMJ12" s="18"/>
      <c r="BMK12" s="18"/>
      <c r="BML12" s="18"/>
      <c r="BMM12" s="18"/>
      <c r="BMN12" s="18"/>
      <c r="BMO12" s="18"/>
      <c r="BMP12" s="18"/>
      <c r="BMQ12" s="18"/>
      <c r="BMR12" s="18"/>
      <c r="BMS12" s="18"/>
      <c r="BMT12" s="18"/>
      <c r="BMU12" s="18"/>
      <c r="BMV12" s="18"/>
      <c r="BMW12" s="18"/>
      <c r="BMX12" s="18"/>
      <c r="BMY12" s="18"/>
      <c r="BMZ12" s="18"/>
      <c r="BNA12" s="18"/>
      <c r="BNB12" s="18"/>
      <c r="BNC12" s="18"/>
      <c r="BND12" s="18"/>
      <c r="BNE12" s="18"/>
      <c r="BNF12" s="18"/>
      <c r="BNG12" s="18"/>
      <c r="BNH12" s="18"/>
      <c r="BNI12" s="18"/>
      <c r="BNJ12" s="18"/>
      <c r="BNK12" s="18"/>
      <c r="BNL12" s="18"/>
      <c r="BNM12" s="18"/>
      <c r="BNN12" s="18"/>
      <c r="BNO12" s="18"/>
      <c r="BNP12" s="18"/>
      <c r="BNQ12" s="18"/>
      <c r="BNR12" s="18"/>
      <c r="BNS12" s="18"/>
      <c r="BNT12" s="18"/>
      <c r="BNU12" s="18"/>
      <c r="BNV12" s="18"/>
      <c r="BNW12" s="18"/>
      <c r="BNX12" s="18"/>
      <c r="BNY12" s="18"/>
      <c r="BNZ12" s="18"/>
      <c r="BOA12" s="18"/>
      <c r="BOB12" s="18"/>
      <c r="BOC12" s="18"/>
      <c r="BOD12" s="18"/>
      <c r="BOE12" s="18"/>
      <c r="BOF12" s="18"/>
      <c r="BOG12" s="18"/>
      <c r="BOH12" s="18"/>
      <c r="BOI12" s="18"/>
      <c r="BOJ12" s="18"/>
      <c r="BOK12" s="18"/>
      <c r="BOL12" s="18"/>
      <c r="BOM12" s="18"/>
      <c r="BON12" s="18"/>
      <c r="BOO12" s="18"/>
      <c r="BOP12" s="18"/>
      <c r="BOQ12" s="18"/>
      <c r="BOR12" s="18"/>
      <c r="BOS12" s="18"/>
      <c r="BOT12" s="18"/>
      <c r="BOU12" s="18"/>
      <c r="BOV12" s="18"/>
      <c r="BOW12" s="18"/>
      <c r="BOX12" s="18"/>
      <c r="BOY12" s="18"/>
      <c r="BOZ12" s="18"/>
      <c r="BPA12" s="18"/>
      <c r="BPB12" s="18"/>
      <c r="BPC12" s="18"/>
      <c r="BPD12" s="18"/>
      <c r="BPE12" s="18"/>
      <c r="BPF12" s="18"/>
      <c r="BPG12" s="18"/>
    </row>
    <row r="13" spans="1:1775" s="22" customFormat="1" x14ac:dyDescent="0.25">
      <c r="A13" s="33">
        <v>11</v>
      </c>
      <c r="B13" s="57" t="s">
        <v>257</v>
      </c>
      <c r="C13" s="57" t="s">
        <v>328</v>
      </c>
      <c r="D13" s="57" t="s">
        <v>257</v>
      </c>
      <c r="E13" s="57" t="s">
        <v>322</v>
      </c>
      <c r="F13" s="144">
        <v>4750334103400</v>
      </c>
      <c r="G13" s="57" t="s">
        <v>74</v>
      </c>
      <c r="H13" s="57" t="s">
        <v>329</v>
      </c>
      <c r="I13" s="135">
        <v>1</v>
      </c>
      <c r="J13" s="58">
        <f t="shared" si="1"/>
        <v>10</v>
      </c>
      <c r="K13" s="139">
        <v>0.27</v>
      </c>
      <c r="L13" s="139">
        <f t="shared" si="0"/>
        <v>2.7</v>
      </c>
      <c r="M13" s="139" t="s">
        <v>453</v>
      </c>
      <c r="N13" s="135"/>
      <c r="O13" s="103">
        <f>(J13+J37)</f>
        <v>20</v>
      </c>
      <c r="P13" s="103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8"/>
      <c r="OP13" s="18"/>
      <c r="OQ13" s="18"/>
      <c r="OR13" s="18"/>
      <c r="OS13" s="18"/>
      <c r="OT13" s="18"/>
      <c r="OU13" s="18"/>
      <c r="OV13" s="18"/>
      <c r="OW13" s="18"/>
      <c r="OX13" s="18"/>
      <c r="OY13" s="18"/>
      <c r="OZ13" s="18"/>
      <c r="PA13" s="18"/>
      <c r="PB13" s="18"/>
      <c r="PC13" s="18"/>
      <c r="PD13" s="18"/>
      <c r="PE13" s="18"/>
      <c r="PF13" s="18"/>
      <c r="PG13" s="18"/>
      <c r="PH13" s="18"/>
      <c r="PI13" s="18"/>
      <c r="PJ13" s="18"/>
      <c r="PK13" s="18"/>
      <c r="PL13" s="18"/>
      <c r="PM13" s="18"/>
      <c r="PN13" s="18"/>
      <c r="PO13" s="18"/>
      <c r="PP13" s="18"/>
      <c r="PQ13" s="18"/>
      <c r="PR13" s="18"/>
      <c r="PS13" s="18"/>
      <c r="PT13" s="18"/>
      <c r="PU13" s="18"/>
      <c r="PV13" s="18"/>
      <c r="PW13" s="18"/>
      <c r="PX13" s="18"/>
      <c r="PY13" s="18"/>
      <c r="PZ13" s="18"/>
      <c r="QA13" s="18"/>
      <c r="QB13" s="18"/>
      <c r="QC13" s="18"/>
      <c r="QD13" s="18"/>
      <c r="QE13" s="18"/>
      <c r="QF13" s="18"/>
      <c r="QG13" s="18"/>
      <c r="QH13" s="18"/>
      <c r="QI13" s="18"/>
      <c r="QJ13" s="18"/>
      <c r="QK13" s="18"/>
      <c r="QL13" s="18"/>
      <c r="QM13" s="18"/>
      <c r="QN13" s="18"/>
      <c r="QO13" s="18"/>
      <c r="QP13" s="18"/>
      <c r="QQ13" s="18"/>
      <c r="QR13" s="18"/>
      <c r="QS13" s="18"/>
      <c r="QT13" s="18"/>
      <c r="QU13" s="18"/>
      <c r="QV13" s="18"/>
      <c r="QW13" s="18"/>
      <c r="QX13" s="18"/>
      <c r="QY13" s="18"/>
      <c r="QZ13" s="18"/>
      <c r="RA13" s="18"/>
      <c r="RB13" s="18"/>
      <c r="RC13" s="18"/>
      <c r="RD13" s="18"/>
      <c r="RE13" s="18"/>
      <c r="RF13" s="18"/>
      <c r="RG13" s="18"/>
      <c r="RH13" s="18"/>
      <c r="RI13" s="18"/>
      <c r="RJ13" s="18"/>
      <c r="RK13" s="18"/>
      <c r="RL13" s="18"/>
      <c r="RM13" s="18"/>
      <c r="RN13" s="18"/>
      <c r="RO13" s="18"/>
      <c r="RP13" s="18"/>
      <c r="RQ13" s="18"/>
      <c r="RR13" s="18"/>
      <c r="RS13" s="18"/>
      <c r="RT13" s="18"/>
      <c r="RU13" s="18"/>
      <c r="RV13" s="18"/>
      <c r="RW13" s="18"/>
      <c r="RX13" s="18"/>
      <c r="RY13" s="18"/>
      <c r="RZ13" s="18"/>
      <c r="SA13" s="18"/>
      <c r="SB13" s="18"/>
      <c r="SC13" s="18"/>
      <c r="SD13" s="18"/>
      <c r="SE13" s="18"/>
      <c r="SF13" s="18"/>
      <c r="SG13" s="18"/>
      <c r="SH13" s="18"/>
      <c r="SI13" s="18"/>
      <c r="SJ13" s="18"/>
      <c r="SK13" s="18"/>
      <c r="SL13" s="18"/>
      <c r="SM13" s="18"/>
      <c r="SN13" s="18"/>
      <c r="SO13" s="18"/>
      <c r="SP13" s="18"/>
      <c r="SQ13" s="18"/>
      <c r="SR13" s="18"/>
      <c r="SS13" s="18"/>
      <c r="ST13" s="18"/>
      <c r="SU13" s="18"/>
      <c r="SV13" s="18"/>
      <c r="SW13" s="18"/>
      <c r="SX13" s="18"/>
      <c r="SY13" s="18"/>
      <c r="SZ13" s="18"/>
      <c r="TA13" s="18"/>
      <c r="TB13" s="18"/>
      <c r="TC13" s="18"/>
      <c r="TD13" s="18"/>
      <c r="TE13" s="18"/>
      <c r="TF13" s="18"/>
      <c r="TG13" s="18"/>
      <c r="TH13" s="18"/>
      <c r="TI13" s="18"/>
      <c r="TJ13" s="18"/>
      <c r="TK13" s="18"/>
      <c r="TL13" s="18"/>
      <c r="TM13" s="18"/>
      <c r="TN13" s="18"/>
      <c r="TO13" s="18"/>
      <c r="TP13" s="18"/>
      <c r="TQ13" s="18"/>
      <c r="TR13" s="18"/>
      <c r="TS13" s="18"/>
      <c r="TT13" s="18"/>
      <c r="TU13" s="18"/>
      <c r="TV13" s="18"/>
      <c r="TW13" s="18"/>
      <c r="TX13" s="18"/>
      <c r="TY13" s="18"/>
      <c r="TZ13" s="18"/>
      <c r="UA13" s="18"/>
      <c r="UB13" s="18"/>
      <c r="UC13" s="18"/>
      <c r="UD13" s="18"/>
      <c r="UE13" s="18"/>
      <c r="UF13" s="18"/>
      <c r="UG13" s="18"/>
      <c r="UH13" s="18"/>
      <c r="UI13" s="18"/>
      <c r="UJ13" s="18"/>
      <c r="UK13" s="18"/>
      <c r="UL13" s="18"/>
      <c r="UM13" s="18"/>
      <c r="UN13" s="18"/>
      <c r="UO13" s="18"/>
      <c r="UP13" s="18"/>
      <c r="UQ13" s="18"/>
      <c r="UR13" s="18"/>
      <c r="US13" s="18"/>
      <c r="UT13" s="18"/>
      <c r="UU13" s="18"/>
      <c r="UV13" s="18"/>
      <c r="UW13" s="18"/>
      <c r="UX13" s="18"/>
      <c r="UY13" s="18"/>
      <c r="UZ13" s="18"/>
      <c r="VA13" s="18"/>
      <c r="VB13" s="18"/>
      <c r="VC13" s="18"/>
      <c r="VD13" s="18"/>
      <c r="VE13" s="18"/>
      <c r="VF13" s="18"/>
      <c r="VG13" s="18"/>
      <c r="VH13" s="18"/>
      <c r="VI13" s="18"/>
      <c r="VJ13" s="18"/>
      <c r="VK13" s="18"/>
      <c r="VL13" s="18"/>
      <c r="VM13" s="18"/>
      <c r="VN13" s="18"/>
      <c r="VO13" s="18"/>
      <c r="VP13" s="18"/>
      <c r="VQ13" s="18"/>
      <c r="VR13" s="18"/>
      <c r="VS13" s="18"/>
      <c r="VT13" s="18"/>
      <c r="VU13" s="18"/>
      <c r="VV13" s="18"/>
      <c r="VW13" s="18"/>
      <c r="VX13" s="18"/>
      <c r="VY13" s="18"/>
      <c r="VZ13" s="18"/>
      <c r="WA13" s="18"/>
      <c r="WB13" s="18"/>
      <c r="WC13" s="18"/>
      <c r="WD13" s="18"/>
      <c r="WE13" s="18"/>
      <c r="WF13" s="18"/>
      <c r="WG13" s="18"/>
      <c r="WH13" s="18"/>
      <c r="WI13" s="18"/>
      <c r="WJ13" s="18"/>
      <c r="WK13" s="18"/>
      <c r="WL13" s="18"/>
      <c r="WM13" s="18"/>
      <c r="WN13" s="18"/>
      <c r="WO13" s="18"/>
      <c r="WP13" s="18"/>
      <c r="WQ13" s="18"/>
      <c r="WR13" s="18"/>
      <c r="WS13" s="18"/>
      <c r="WT13" s="18"/>
      <c r="WU13" s="18"/>
      <c r="WV13" s="18"/>
      <c r="WW13" s="18"/>
      <c r="WX13" s="18"/>
      <c r="WY13" s="18"/>
      <c r="WZ13" s="18"/>
      <c r="XA13" s="18"/>
      <c r="XB13" s="18"/>
      <c r="XC13" s="18"/>
      <c r="XD13" s="18"/>
      <c r="XE13" s="18"/>
      <c r="XF13" s="18"/>
      <c r="XG13" s="18"/>
      <c r="XH13" s="18"/>
      <c r="XI13" s="18"/>
      <c r="XJ13" s="18"/>
      <c r="XK13" s="18"/>
      <c r="XL13" s="18"/>
      <c r="XM13" s="18"/>
      <c r="XN13" s="18"/>
      <c r="XO13" s="18"/>
      <c r="XP13" s="18"/>
      <c r="XQ13" s="18"/>
      <c r="XR13" s="18"/>
      <c r="XS13" s="18"/>
      <c r="XT13" s="18"/>
      <c r="XU13" s="18"/>
      <c r="XV13" s="18"/>
      <c r="XW13" s="18"/>
      <c r="XX13" s="18"/>
      <c r="XY13" s="18"/>
      <c r="XZ13" s="18"/>
      <c r="YA13" s="18"/>
      <c r="YB13" s="18"/>
      <c r="YC13" s="18"/>
      <c r="YD13" s="18"/>
      <c r="YE13" s="18"/>
      <c r="YF13" s="18"/>
      <c r="YG13" s="18"/>
      <c r="YH13" s="18"/>
      <c r="YI13" s="18"/>
      <c r="YJ13" s="18"/>
      <c r="YK13" s="18"/>
      <c r="YL13" s="18"/>
      <c r="YM13" s="18"/>
      <c r="YN13" s="18"/>
      <c r="YO13" s="18"/>
      <c r="YP13" s="18"/>
      <c r="YQ13" s="18"/>
      <c r="YR13" s="18"/>
      <c r="YS13" s="18"/>
      <c r="YT13" s="18"/>
      <c r="YU13" s="18"/>
      <c r="YV13" s="18"/>
      <c r="YW13" s="18"/>
      <c r="YX13" s="18"/>
      <c r="YY13" s="18"/>
      <c r="YZ13" s="18"/>
      <c r="ZA13" s="18"/>
      <c r="ZB13" s="18"/>
      <c r="ZC13" s="18"/>
      <c r="ZD13" s="18"/>
      <c r="ZE13" s="18"/>
      <c r="ZF13" s="18"/>
      <c r="ZG13" s="18"/>
      <c r="ZH13" s="18"/>
      <c r="ZI13" s="18"/>
      <c r="ZJ13" s="18"/>
      <c r="ZK13" s="18"/>
      <c r="ZL13" s="18"/>
      <c r="ZM13" s="18"/>
      <c r="ZN13" s="18"/>
      <c r="ZO13" s="18"/>
      <c r="ZP13" s="18"/>
      <c r="ZQ13" s="18"/>
      <c r="ZR13" s="18"/>
      <c r="ZS13" s="18"/>
      <c r="ZT13" s="18"/>
      <c r="ZU13" s="18"/>
      <c r="ZV13" s="18"/>
      <c r="ZW13" s="18"/>
      <c r="ZX13" s="18"/>
      <c r="ZY13" s="18"/>
      <c r="ZZ13" s="18"/>
      <c r="AAA13" s="18"/>
      <c r="AAB13" s="18"/>
      <c r="AAC13" s="18"/>
      <c r="AAD13" s="18"/>
      <c r="AAE13" s="18"/>
      <c r="AAF13" s="18"/>
      <c r="AAG13" s="18"/>
      <c r="AAH13" s="18"/>
      <c r="AAI13" s="18"/>
      <c r="AAJ13" s="18"/>
      <c r="AAK13" s="18"/>
      <c r="AAL13" s="18"/>
      <c r="AAM13" s="18"/>
      <c r="AAN13" s="18"/>
      <c r="AAO13" s="18"/>
      <c r="AAP13" s="18"/>
      <c r="AAQ13" s="18"/>
      <c r="AAR13" s="18"/>
      <c r="AAS13" s="18"/>
      <c r="AAT13" s="18"/>
      <c r="AAU13" s="18"/>
      <c r="AAV13" s="18"/>
      <c r="AAW13" s="18"/>
      <c r="AAX13" s="18"/>
      <c r="AAY13" s="18"/>
      <c r="AAZ13" s="18"/>
      <c r="ABA13" s="18"/>
      <c r="ABB13" s="18"/>
      <c r="ABC13" s="18"/>
      <c r="ABD13" s="18"/>
      <c r="ABE13" s="18"/>
      <c r="ABF13" s="18"/>
      <c r="ABG13" s="18"/>
      <c r="ABH13" s="18"/>
      <c r="ABI13" s="18"/>
      <c r="ABJ13" s="18"/>
      <c r="ABK13" s="18"/>
      <c r="ABL13" s="18"/>
      <c r="ABM13" s="18"/>
      <c r="ABN13" s="18"/>
      <c r="ABO13" s="18"/>
      <c r="ABP13" s="18"/>
      <c r="ABQ13" s="18"/>
      <c r="ABR13" s="18"/>
      <c r="ABS13" s="18"/>
      <c r="ABT13" s="18"/>
      <c r="ABU13" s="18"/>
      <c r="ABV13" s="18"/>
      <c r="ABW13" s="18"/>
      <c r="ABX13" s="18"/>
      <c r="ABY13" s="18"/>
      <c r="ABZ13" s="18"/>
      <c r="ACA13" s="18"/>
      <c r="ACB13" s="18"/>
      <c r="ACC13" s="18"/>
      <c r="ACD13" s="18"/>
      <c r="ACE13" s="18"/>
      <c r="ACF13" s="18"/>
      <c r="ACG13" s="18"/>
      <c r="ACH13" s="18"/>
      <c r="ACI13" s="18"/>
      <c r="ACJ13" s="18"/>
      <c r="ACK13" s="18"/>
      <c r="ACL13" s="18"/>
      <c r="ACM13" s="18"/>
      <c r="ACN13" s="18"/>
      <c r="ACO13" s="18"/>
      <c r="ACP13" s="18"/>
      <c r="ACQ13" s="18"/>
      <c r="ACR13" s="18"/>
      <c r="ACS13" s="18"/>
      <c r="ACT13" s="18"/>
      <c r="ACU13" s="18"/>
      <c r="ACV13" s="18"/>
      <c r="ACW13" s="18"/>
      <c r="ACX13" s="18"/>
      <c r="ACY13" s="18"/>
      <c r="ACZ13" s="18"/>
      <c r="ADA13" s="18"/>
      <c r="ADB13" s="18"/>
      <c r="ADC13" s="18"/>
      <c r="ADD13" s="18"/>
      <c r="ADE13" s="18"/>
      <c r="ADF13" s="18"/>
      <c r="ADG13" s="18"/>
      <c r="ADH13" s="18"/>
      <c r="ADI13" s="18"/>
      <c r="ADJ13" s="18"/>
      <c r="ADK13" s="18"/>
      <c r="ADL13" s="18"/>
      <c r="ADM13" s="18"/>
      <c r="ADN13" s="18"/>
      <c r="ADO13" s="18"/>
      <c r="ADP13" s="18"/>
      <c r="ADQ13" s="18"/>
      <c r="ADR13" s="18"/>
      <c r="ADS13" s="18"/>
      <c r="ADT13" s="18"/>
      <c r="ADU13" s="18"/>
      <c r="ADV13" s="18"/>
      <c r="ADW13" s="18"/>
      <c r="ADX13" s="18"/>
      <c r="ADY13" s="18"/>
      <c r="ADZ13" s="18"/>
      <c r="AEA13" s="18"/>
      <c r="AEB13" s="18"/>
      <c r="AEC13" s="18"/>
      <c r="AED13" s="18"/>
      <c r="AEE13" s="18"/>
      <c r="AEF13" s="18"/>
      <c r="AEG13" s="18"/>
      <c r="AEH13" s="18"/>
      <c r="AEI13" s="18"/>
      <c r="AEJ13" s="18"/>
      <c r="AEK13" s="18"/>
      <c r="AEL13" s="18"/>
      <c r="AEM13" s="18"/>
      <c r="AEN13" s="18"/>
      <c r="AEO13" s="18"/>
      <c r="AEP13" s="18"/>
      <c r="AEQ13" s="18"/>
      <c r="AER13" s="18"/>
      <c r="AES13" s="18"/>
      <c r="AET13" s="18"/>
      <c r="AEU13" s="18"/>
      <c r="AEV13" s="18"/>
      <c r="AEW13" s="18"/>
      <c r="AEX13" s="18"/>
      <c r="AEY13" s="18"/>
      <c r="AEZ13" s="18"/>
      <c r="AFA13" s="18"/>
      <c r="AFB13" s="18"/>
      <c r="AFC13" s="18"/>
      <c r="AFD13" s="18"/>
      <c r="AFE13" s="18"/>
      <c r="AFF13" s="18"/>
      <c r="AFG13" s="18"/>
      <c r="AFH13" s="18"/>
      <c r="AFI13" s="18"/>
      <c r="AFJ13" s="18"/>
      <c r="AFK13" s="18"/>
      <c r="AFL13" s="18"/>
      <c r="AFM13" s="18"/>
      <c r="AFN13" s="18"/>
      <c r="AFO13" s="18"/>
      <c r="AFP13" s="18"/>
      <c r="AFQ13" s="18"/>
      <c r="AFR13" s="18"/>
      <c r="AFS13" s="18"/>
      <c r="AFT13" s="18"/>
      <c r="AFU13" s="18"/>
      <c r="AFV13" s="18"/>
      <c r="AFW13" s="18"/>
      <c r="AFX13" s="18"/>
      <c r="AFY13" s="18"/>
      <c r="AFZ13" s="18"/>
      <c r="AGA13" s="18"/>
      <c r="AGB13" s="18"/>
      <c r="AGC13" s="18"/>
      <c r="AGD13" s="18"/>
      <c r="AGE13" s="18"/>
      <c r="AGF13" s="18"/>
      <c r="AGG13" s="18"/>
      <c r="AGH13" s="18"/>
      <c r="AGI13" s="18"/>
      <c r="AGJ13" s="18"/>
      <c r="AGK13" s="18"/>
      <c r="AGL13" s="18"/>
      <c r="AGM13" s="18"/>
      <c r="AGN13" s="18"/>
      <c r="AGO13" s="18"/>
      <c r="AGP13" s="18"/>
      <c r="AGQ13" s="18"/>
      <c r="AGR13" s="18"/>
      <c r="AGS13" s="18"/>
      <c r="AGT13" s="18"/>
      <c r="AGU13" s="18"/>
      <c r="AGV13" s="18"/>
      <c r="AGW13" s="18"/>
      <c r="AGX13" s="18"/>
      <c r="AGY13" s="18"/>
      <c r="AGZ13" s="18"/>
      <c r="AHA13" s="18"/>
      <c r="AHB13" s="18"/>
      <c r="AHC13" s="18"/>
      <c r="AHD13" s="18"/>
      <c r="AHE13" s="18"/>
      <c r="AHF13" s="18"/>
      <c r="AHG13" s="18"/>
      <c r="AHH13" s="18"/>
      <c r="AHI13" s="18"/>
      <c r="AHJ13" s="18"/>
      <c r="AHK13" s="18"/>
      <c r="AHL13" s="18"/>
      <c r="AHM13" s="18"/>
      <c r="AHN13" s="18"/>
      <c r="AHO13" s="18"/>
      <c r="AHP13" s="18"/>
      <c r="AHQ13" s="18"/>
      <c r="AHR13" s="18"/>
      <c r="AHS13" s="18"/>
      <c r="AHT13" s="18"/>
      <c r="AHU13" s="18"/>
      <c r="AHV13" s="18"/>
      <c r="AHW13" s="18"/>
      <c r="AHX13" s="18"/>
      <c r="AHY13" s="18"/>
      <c r="AHZ13" s="18"/>
      <c r="AIA13" s="18"/>
      <c r="AIB13" s="18"/>
      <c r="AIC13" s="18"/>
      <c r="AID13" s="18"/>
      <c r="AIE13" s="18"/>
      <c r="AIF13" s="18"/>
      <c r="AIG13" s="18"/>
      <c r="AIH13" s="18"/>
      <c r="AII13" s="18"/>
      <c r="AIJ13" s="18"/>
      <c r="AIK13" s="18"/>
      <c r="AIL13" s="18"/>
      <c r="AIM13" s="18"/>
      <c r="AIN13" s="18"/>
      <c r="AIO13" s="18"/>
      <c r="AIP13" s="18"/>
      <c r="AIQ13" s="18"/>
      <c r="AIR13" s="18"/>
      <c r="AIS13" s="18"/>
      <c r="AIT13" s="18"/>
      <c r="AIU13" s="18"/>
      <c r="AIV13" s="18"/>
      <c r="AIW13" s="18"/>
      <c r="AIX13" s="18"/>
      <c r="AIY13" s="18"/>
      <c r="AIZ13" s="18"/>
      <c r="AJA13" s="18"/>
      <c r="AJB13" s="18"/>
      <c r="AJC13" s="18"/>
      <c r="AJD13" s="18"/>
      <c r="AJE13" s="18"/>
      <c r="AJF13" s="18"/>
      <c r="AJG13" s="18"/>
      <c r="AJH13" s="18"/>
      <c r="AJI13" s="18"/>
      <c r="AJJ13" s="18"/>
      <c r="AJK13" s="18"/>
      <c r="AJL13" s="18"/>
      <c r="AJM13" s="18"/>
      <c r="AJN13" s="18"/>
      <c r="AJO13" s="18"/>
      <c r="AJP13" s="18"/>
      <c r="AJQ13" s="18"/>
      <c r="AJR13" s="18"/>
      <c r="AJS13" s="18"/>
      <c r="AJT13" s="18"/>
      <c r="AJU13" s="18"/>
      <c r="AJV13" s="18"/>
      <c r="AJW13" s="18"/>
      <c r="AJX13" s="18"/>
      <c r="AJY13" s="18"/>
      <c r="AJZ13" s="18"/>
      <c r="AKA13" s="18"/>
      <c r="AKB13" s="18"/>
      <c r="AKC13" s="18"/>
      <c r="AKD13" s="18"/>
      <c r="AKE13" s="18"/>
      <c r="AKF13" s="18"/>
      <c r="AKG13" s="18"/>
      <c r="AKH13" s="18"/>
      <c r="AKI13" s="18"/>
      <c r="AKJ13" s="18"/>
      <c r="AKK13" s="18"/>
      <c r="AKL13" s="18"/>
      <c r="AKM13" s="18"/>
      <c r="AKN13" s="18"/>
      <c r="AKO13" s="18"/>
      <c r="AKP13" s="18"/>
      <c r="AKQ13" s="18"/>
      <c r="AKR13" s="18"/>
      <c r="AKS13" s="18"/>
      <c r="AKT13" s="18"/>
      <c r="AKU13" s="18"/>
      <c r="AKV13" s="18"/>
      <c r="AKW13" s="18"/>
      <c r="AKX13" s="18"/>
      <c r="AKY13" s="18"/>
      <c r="AKZ13" s="18"/>
      <c r="ALA13" s="18"/>
      <c r="ALB13" s="18"/>
      <c r="ALC13" s="18"/>
      <c r="ALD13" s="18"/>
      <c r="ALE13" s="18"/>
      <c r="ALF13" s="18"/>
      <c r="ALG13" s="18"/>
      <c r="ALH13" s="18"/>
      <c r="ALI13" s="18"/>
      <c r="ALJ13" s="18"/>
      <c r="ALK13" s="18"/>
      <c r="ALL13" s="18"/>
      <c r="ALM13" s="18"/>
      <c r="ALN13" s="18"/>
      <c r="ALO13" s="18"/>
      <c r="ALP13" s="18"/>
      <c r="ALQ13" s="18"/>
      <c r="ALR13" s="18"/>
      <c r="ALS13" s="18"/>
      <c r="ALT13" s="18"/>
      <c r="ALU13" s="18"/>
      <c r="ALV13" s="18"/>
      <c r="ALW13" s="18"/>
      <c r="ALX13" s="18"/>
      <c r="ALY13" s="18"/>
      <c r="ALZ13" s="18"/>
      <c r="AMA13" s="18"/>
      <c r="AMB13" s="18"/>
      <c r="AMC13" s="18"/>
      <c r="AMD13" s="18"/>
      <c r="AME13" s="18"/>
      <c r="AMF13" s="18"/>
      <c r="AMG13" s="18"/>
      <c r="AMH13" s="18"/>
      <c r="AMI13" s="18"/>
      <c r="AMJ13" s="18"/>
      <c r="AMK13" s="18"/>
      <c r="AML13" s="18"/>
      <c r="AMM13" s="18"/>
      <c r="AMN13" s="18"/>
      <c r="AMO13" s="18"/>
      <c r="AMP13" s="18"/>
      <c r="AMQ13" s="18"/>
      <c r="AMR13" s="18"/>
      <c r="AMS13" s="18"/>
      <c r="AMT13" s="18"/>
      <c r="AMU13" s="18"/>
      <c r="AMV13" s="18"/>
      <c r="AMW13" s="18"/>
      <c r="AMX13" s="18"/>
      <c r="AMY13" s="18"/>
      <c r="AMZ13" s="18"/>
      <c r="ANA13" s="18"/>
      <c r="ANB13" s="18"/>
      <c r="ANC13" s="18"/>
      <c r="AND13" s="18"/>
      <c r="ANE13" s="18"/>
      <c r="ANF13" s="18"/>
      <c r="ANG13" s="18"/>
      <c r="ANH13" s="18"/>
      <c r="ANI13" s="18"/>
      <c r="ANJ13" s="18"/>
      <c r="ANK13" s="18"/>
      <c r="ANL13" s="18"/>
      <c r="ANM13" s="18"/>
      <c r="ANN13" s="18"/>
      <c r="ANO13" s="18"/>
      <c r="ANP13" s="18"/>
      <c r="ANQ13" s="18"/>
      <c r="ANR13" s="18"/>
      <c r="ANS13" s="18"/>
      <c r="ANT13" s="18"/>
      <c r="ANU13" s="18"/>
      <c r="ANV13" s="18"/>
      <c r="ANW13" s="18"/>
      <c r="ANX13" s="18"/>
      <c r="ANY13" s="18"/>
      <c r="ANZ13" s="18"/>
      <c r="AOA13" s="18"/>
      <c r="AOB13" s="18"/>
      <c r="AOC13" s="18"/>
      <c r="AOD13" s="18"/>
      <c r="AOE13" s="18"/>
      <c r="AOF13" s="18"/>
      <c r="AOG13" s="18"/>
      <c r="AOH13" s="18"/>
      <c r="AOI13" s="18"/>
      <c r="AOJ13" s="18"/>
      <c r="AOK13" s="18"/>
      <c r="AOL13" s="18"/>
      <c r="AOM13" s="18"/>
      <c r="AON13" s="18"/>
      <c r="AOO13" s="18"/>
      <c r="AOP13" s="18"/>
      <c r="AOQ13" s="18"/>
      <c r="AOR13" s="18"/>
      <c r="AOS13" s="18"/>
      <c r="AOT13" s="18"/>
      <c r="AOU13" s="18"/>
      <c r="AOV13" s="18"/>
      <c r="AOW13" s="18"/>
      <c r="AOX13" s="18"/>
      <c r="AOY13" s="18"/>
      <c r="AOZ13" s="18"/>
      <c r="APA13" s="18"/>
      <c r="APB13" s="18"/>
      <c r="APC13" s="18"/>
      <c r="APD13" s="18"/>
      <c r="APE13" s="18"/>
      <c r="APF13" s="18"/>
      <c r="APG13" s="18"/>
      <c r="APH13" s="18"/>
      <c r="API13" s="18"/>
      <c r="APJ13" s="18"/>
      <c r="APK13" s="18"/>
      <c r="APL13" s="18"/>
      <c r="APM13" s="18"/>
      <c r="APN13" s="18"/>
      <c r="APO13" s="18"/>
      <c r="APP13" s="18"/>
      <c r="APQ13" s="18"/>
      <c r="APR13" s="18"/>
      <c r="APS13" s="18"/>
      <c r="APT13" s="18"/>
      <c r="APU13" s="18"/>
      <c r="APV13" s="18"/>
      <c r="APW13" s="18"/>
      <c r="APX13" s="18"/>
      <c r="APY13" s="18"/>
      <c r="APZ13" s="18"/>
      <c r="AQA13" s="18"/>
      <c r="AQB13" s="18"/>
      <c r="AQC13" s="18"/>
      <c r="AQD13" s="18"/>
      <c r="AQE13" s="18"/>
      <c r="AQF13" s="18"/>
      <c r="AQG13" s="18"/>
      <c r="AQH13" s="18"/>
      <c r="AQI13" s="18"/>
      <c r="AQJ13" s="18"/>
      <c r="AQK13" s="18"/>
      <c r="AQL13" s="18"/>
      <c r="AQM13" s="18"/>
      <c r="AQN13" s="18"/>
      <c r="AQO13" s="18"/>
      <c r="AQP13" s="18"/>
      <c r="AQQ13" s="18"/>
      <c r="AQR13" s="18"/>
      <c r="AQS13" s="18"/>
      <c r="AQT13" s="18"/>
      <c r="AQU13" s="18"/>
      <c r="AQV13" s="18"/>
      <c r="AQW13" s="18"/>
      <c r="AQX13" s="18"/>
      <c r="AQY13" s="18"/>
      <c r="AQZ13" s="18"/>
      <c r="ARA13" s="18"/>
      <c r="ARB13" s="18"/>
      <c r="ARC13" s="18"/>
      <c r="ARD13" s="18"/>
      <c r="ARE13" s="18"/>
      <c r="ARF13" s="18"/>
      <c r="ARG13" s="18"/>
      <c r="ARH13" s="18"/>
      <c r="ARI13" s="18"/>
      <c r="ARJ13" s="18"/>
      <c r="ARK13" s="18"/>
      <c r="ARL13" s="18"/>
      <c r="ARM13" s="18"/>
      <c r="ARN13" s="18"/>
      <c r="ARO13" s="18"/>
      <c r="ARP13" s="18"/>
      <c r="ARQ13" s="18"/>
      <c r="ARR13" s="18"/>
      <c r="ARS13" s="18"/>
      <c r="ART13" s="18"/>
      <c r="ARU13" s="18"/>
      <c r="ARV13" s="18"/>
      <c r="ARW13" s="18"/>
      <c r="ARX13" s="18"/>
      <c r="ARY13" s="18"/>
      <c r="ARZ13" s="18"/>
      <c r="ASA13" s="18"/>
      <c r="ASB13" s="18"/>
      <c r="ASC13" s="18"/>
      <c r="ASD13" s="18"/>
      <c r="ASE13" s="18"/>
      <c r="ASF13" s="18"/>
      <c r="ASG13" s="18"/>
      <c r="ASH13" s="18"/>
      <c r="ASI13" s="18"/>
      <c r="ASJ13" s="18"/>
      <c r="ASK13" s="18"/>
      <c r="ASL13" s="18"/>
      <c r="ASM13" s="18"/>
      <c r="ASN13" s="18"/>
      <c r="ASO13" s="18"/>
      <c r="ASP13" s="18"/>
      <c r="ASQ13" s="18"/>
      <c r="ASR13" s="18"/>
      <c r="ASS13" s="18"/>
      <c r="AST13" s="18"/>
      <c r="ASU13" s="18"/>
      <c r="ASV13" s="18"/>
      <c r="ASW13" s="18"/>
      <c r="ASX13" s="18"/>
      <c r="ASY13" s="18"/>
      <c r="ASZ13" s="18"/>
      <c r="ATA13" s="18"/>
      <c r="ATB13" s="18"/>
      <c r="ATC13" s="18"/>
      <c r="ATD13" s="18"/>
      <c r="ATE13" s="18"/>
      <c r="ATF13" s="18"/>
      <c r="ATG13" s="18"/>
      <c r="ATH13" s="18"/>
      <c r="ATI13" s="18"/>
      <c r="ATJ13" s="18"/>
      <c r="ATK13" s="18"/>
      <c r="ATL13" s="18"/>
      <c r="ATM13" s="18"/>
      <c r="ATN13" s="18"/>
      <c r="ATO13" s="18"/>
      <c r="ATP13" s="18"/>
      <c r="ATQ13" s="18"/>
      <c r="ATR13" s="18"/>
      <c r="ATS13" s="18"/>
      <c r="ATT13" s="18"/>
      <c r="ATU13" s="18"/>
      <c r="ATV13" s="18"/>
      <c r="ATW13" s="18"/>
      <c r="ATX13" s="18"/>
      <c r="ATY13" s="18"/>
      <c r="ATZ13" s="18"/>
      <c r="AUA13" s="18"/>
      <c r="AUB13" s="18"/>
      <c r="AUC13" s="18"/>
      <c r="AUD13" s="18"/>
      <c r="AUE13" s="18"/>
      <c r="AUF13" s="18"/>
      <c r="AUG13" s="18"/>
      <c r="AUH13" s="18"/>
      <c r="AUI13" s="18"/>
      <c r="AUJ13" s="18"/>
      <c r="AUK13" s="18"/>
      <c r="AUL13" s="18"/>
      <c r="AUM13" s="18"/>
      <c r="AUN13" s="18"/>
      <c r="AUO13" s="18"/>
      <c r="AUP13" s="18"/>
      <c r="AUQ13" s="18"/>
      <c r="AUR13" s="18"/>
      <c r="AUS13" s="18"/>
      <c r="AUT13" s="18"/>
      <c r="AUU13" s="18"/>
      <c r="AUV13" s="18"/>
      <c r="AUW13" s="18"/>
      <c r="AUX13" s="18"/>
      <c r="AUY13" s="18"/>
      <c r="AUZ13" s="18"/>
      <c r="AVA13" s="18"/>
      <c r="AVB13" s="18"/>
      <c r="AVC13" s="18"/>
      <c r="AVD13" s="18"/>
      <c r="AVE13" s="18"/>
      <c r="AVF13" s="18"/>
      <c r="AVG13" s="18"/>
      <c r="AVH13" s="18"/>
      <c r="AVI13" s="18"/>
      <c r="AVJ13" s="18"/>
      <c r="AVK13" s="18"/>
      <c r="AVL13" s="18"/>
      <c r="AVM13" s="18"/>
      <c r="AVN13" s="18"/>
      <c r="AVO13" s="18"/>
      <c r="AVP13" s="18"/>
      <c r="AVQ13" s="18"/>
      <c r="AVR13" s="18"/>
      <c r="AVS13" s="18"/>
      <c r="AVT13" s="18"/>
      <c r="AVU13" s="18"/>
      <c r="AVV13" s="18"/>
      <c r="AVW13" s="18"/>
      <c r="AVX13" s="18"/>
      <c r="AVY13" s="18"/>
      <c r="AVZ13" s="18"/>
      <c r="AWA13" s="18"/>
      <c r="AWB13" s="18"/>
      <c r="AWC13" s="18"/>
      <c r="AWD13" s="18"/>
      <c r="AWE13" s="18"/>
      <c r="AWF13" s="18"/>
      <c r="AWG13" s="18"/>
      <c r="AWH13" s="18"/>
      <c r="AWI13" s="18"/>
      <c r="AWJ13" s="18"/>
      <c r="AWK13" s="18"/>
      <c r="AWL13" s="18"/>
      <c r="AWM13" s="18"/>
      <c r="AWN13" s="18"/>
      <c r="AWO13" s="18"/>
      <c r="AWP13" s="18"/>
      <c r="AWQ13" s="18"/>
      <c r="AWR13" s="18"/>
      <c r="AWS13" s="18"/>
      <c r="AWT13" s="18"/>
      <c r="AWU13" s="18"/>
      <c r="AWV13" s="18"/>
      <c r="AWW13" s="18"/>
      <c r="AWX13" s="18"/>
      <c r="AWY13" s="18"/>
      <c r="AWZ13" s="18"/>
      <c r="AXA13" s="18"/>
      <c r="AXB13" s="18"/>
      <c r="AXC13" s="18"/>
      <c r="AXD13" s="18"/>
      <c r="AXE13" s="18"/>
      <c r="AXF13" s="18"/>
      <c r="AXG13" s="18"/>
      <c r="AXH13" s="18"/>
      <c r="AXI13" s="18"/>
      <c r="AXJ13" s="18"/>
      <c r="AXK13" s="18"/>
      <c r="AXL13" s="18"/>
      <c r="AXM13" s="18"/>
      <c r="AXN13" s="18"/>
      <c r="AXO13" s="18"/>
      <c r="AXP13" s="18"/>
      <c r="AXQ13" s="18"/>
      <c r="AXR13" s="18"/>
      <c r="AXS13" s="18"/>
      <c r="AXT13" s="18"/>
      <c r="AXU13" s="18"/>
      <c r="AXV13" s="18"/>
      <c r="AXW13" s="18"/>
      <c r="AXX13" s="18"/>
      <c r="AXY13" s="18"/>
      <c r="AXZ13" s="18"/>
      <c r="AYA13" s="18"/>
      <c r="AYB13" s="18"/>
      <c r="AYC13" s="18"/>
      <c r="AYD13" s="18"/>
      <c r="AYE13" s="18"/>
      <c r="AYF13" s="18"/>
      <c r="AYG13" s="18"/>
      <c r="AYH13" s="18"/>
      <c r="AYI13" s="18"/>
      <c r="AYJ13" s="18"/>
      <c r="AYK13" s="18"/>
      <c r="AYL13" s="18"/>
      <c r="AYM13" s="18"/>
      <c r="AYN13" s="18"/>
      <c r="AYO13" s="18"/>
      <c r="AYP13" s="18"/>
      <c r="AYQ13" s="18"/>
      <c r="AYR13" s="18"/>
      <c r="AYS13" s="18"/>
      <c r="AYT13" s="18"/>
      <c r="AYU13" s="18"/>
      <c r="AYV13" s="18"/>
      <c r="AYW13" s="18"/>
      <c r="AYX13" s="18"/>
      <c r="AYY13" s="18"/>
      <c r="AYZ13" s="18"/>
      <c r="AZA13" s="18"/>
      <c r="AZB13" s="18"/>
      <c r="AZC13" s="18"/>
      <c r="AZD13" s="18"/>
      <c r="AZE13" s="18"/>
      <c r="AZF13" s="18"/>
      <c r="AZG13" s="18"/>
      <c r="AZH13" s="18"/>
      <c r="AZI13" s="18"/>
      <c r="AZJ13" s="18"/>
      <c r="AZK13" s="18"/>
      <c r="AZL13" s="18"/>
      <c r="AZM13" s="18"/>
      <c r="AZN13" s="18"/>
      <c r="AZO13" s="18"/>
      <c r="AZP13" s="18"/>
      <c r="AZQ13" s="18"/>
      <c r="AZR13" s="18"/>
      <c r="AZS13" s="18"/>
      <c r="AZT13" s="18"/>
      <c r="AZU13" s="18"/>
      <c r="AZV13" s="18"/>
      <c r="AZW13" s="18"/>
      <c r="AZX13" s="18"/>
      <c r="AZY13" s="18"/>
      <c r="AZZ13" s="18"/>
      <c r="BAA13" s="18"/>
      <c r="BAB13" s="18"/>
      <c r="BAC13" s="18"/>
      <c r="BAD13" s="18"/>
      <c r="BAE13" s="18"/>
      <c r="BAF13" s="18"/>
      <c r="BAG13" s="18"/>
      <c r="BAH13" s="18"/>
      <c r="BAI13" s="18"/>
      <c r="BAJ13" s="18"/>
      <c r="BAK13" s="18"/>
      <c r="BAL13" s="18"/>
      <c r="BAM13" s="18"/>
      <c r="BAN13" s="18"/>
      <c r="BAO13" s="18"/>
      <c r="BAP13" s="18"/>
      <c r="BAQ13" s="18"/>
      <c r="BAR13" s="18"/>
      <c r="BAS13" s="18"/>
      <c r="BAT13" s="18"/>
      <c r="BAU13" s="18"/>
      <c r="BAV13" s="18"/>
      <c r="BAW13" s="18"/>
      <c r="BAX13" s="18"/>
      <c r="BAY13" s="18"/>
      <c r="BAZ13" s="18"/>
      <c r="BBA13" s="18"/>
      <c r="BBB13" s="18"/>
      <c r="BBC13" s="18"/>
      <c r="BBD13" s="18"/>
      <c r="BBE13" s="18"/>
      <c r="BBF13" s="18"/>
      <c r="BBG13" s="18"/>
      <c r="BBH13" s="18"/>
      <c r="BBI13" s="18"/>
      <c r="BBJ13" s="18"/>
      <c r="BBK13" s="18"/>
      <c r="BBL13" s="18"/>
      <c r="BBM13" s="18"/>
      <c r="BBN13" s="18"/>
      <c r="BBO13" s="18"/>
      <c r="BBP13" s="18"/>
      <c r="BBQ13" s="18"/>
      <c r="BBR13" s="18"/>
      <c r="BBS13" s="18"/>
      <c r="BBT13" s="18"/>
      <c r="BBU13" s="18"/>
      <c r="BBV13" s="18"/>
      <c r="BBW13" s="18"/>
      <c r="BBX13" s="18"/>
      <c r="BBY13" s="18"/>
      <c r="BBZ13" s="18"/>
      <c r="BCA13" s="18"/>
      <c r="BCB13" s="18"/>
      <c r="BCC13" s="18"/>
      <c r="BCD13" s="18"/>
      <c r="BCE13" s="18"/>
      <c r="BCF13" s="18"/>
      <c r="BCG13" s="18"/>
      <c r="BCH13" s="18"/>
      <c r="BCI13" s="18"/>
      <c r="BCJ13" s="18"/>
      <c r="BCK13" s="18"/>
      <c r="BCL13" s="18"/>
      <c r="BCM13" s="18"/>
      <c r="BCN13" s="18"/>
      <c r="BCO13" s="18"/>
      <c r="BCP13" s="18"/>
      <c r="BCQ13" s="18"/>
      <c r="BCR13" s="18"/>
      <c r="BCS13" s="18"/>
      <c r="BCT13" s="18"/>
      <c r="BCU13" s="18"/>
      <c r="BCV13" s="18"/>
      <c r="BCW13" s="18"/>
      <c r="BCX13" s="18"/>
      <c r="BCY13" s="18"/>
      <c r="BCZ13" s="18"/>
      <c r="BDA13" s="18"/>
      <c r="BDB13" s="18"/>
      <c r="BDC13" s="18"/>
      <c r="BDD13" s="18"/>
      <c r="BDE13" s="18"/>
      <c r="BDF13" s="18"/>
      <c r="BDG13" s="18"/>
      <c r="BDH13" s="18"/>
      <c r="BDI13" s="18"/>
      <c r="BDJ13" s="18"/>
      <c r="BDK13" s="18"/>
      <c r="BDL13" s="18"/>
      <c r="BDM13" s="18"/>
      <c r="BDN13" s="18"/>
      <c r="BDO13" s="18"/>
      <c r="BDP13" s="18"/>
      <c r="BDQ13" s="18"/>
      <c r="BDR13" s="18"/>
      <c r="BDS13" s="18"/>
      <c r="BDT13" s="18"/>
      <c r="BDU13" s="18"/>
      <c r="BDV13" s="18"/>
      <c r="BDW13" s="18"/>
      <c r="BDX13" s="18"/>
      <c r="BDY13" s="18"/>
      <c r="BDZ13" s="18"/>
      <c r="BEA13" s="18"/>
      <c r="BEB13" s="18"/>
      <c r="BEC13" s="18"/>
      <c r="BED13" s="18"/>
      <c r="BEE13" s="18"/>
      <c r="BEF13" s="18"/>
      <c r="BEG13" s="18"/>
      <c r="BEH13" s="18"/>
      <c r="BEI13" s="18"/>
      <c r="BEJ13" s="18"/>
      <c r="BEK13" s="18"/>
      <c r="BEL13" s="18"/>
      <c r="BEM13" s="18"/>
      <c r="BEN13" s="18"/>
      <c r="BEO13" s="18"/>
      <c r="BEP13" s="18"/>
      <c r="BEQ13" s="18"/>
      <c r="BER13" s="18"/>
      <c r="BES13" s="18"/>
      <c r="BET13" s="18"/>
      <c r="BEU13" s="18"/>
      <c r="BEV13" s="18"/>
      <c r="BEW13" s="18"/>
      <c r="BEX13" s="18"/>
      <c r="BEY13" s="18"/>
      <c r="BEZ13" s="18"/>
      <c r="BFA13" s="18"/>
      <c r="BFB13" s="18"/>
      <c r="BFC13" s="18"/>
      <c r="BFD13" s="18"/>
      <c r="BFE13" s="18"/>
      <c r="BFF13" s="18"/>
      <c r="BFG13" s="18"/>
      <c r="BFH13" s="18"/>
      <c r="BFI13" s="18"/>
      <c r="BFJ13" s="18"/>
      <c r="BFK13" s="18"/>
      <c r="BFL13" s="18"/>
      <c r="BFM13" s="18"/>
      <c r="BFN13" s="18"/>
      <c r="BFO13" s="18"/>
      <c r="BFP13" s="18"/>
      <c r="BFQ13" s="18"/>
      <c r="BFR13" s="18"/>
      <c r="BFS13" s="18"/>
      <c r="BFT13" s="18"/>
      <c r="BFU13" s="18"/>
      <c r="BFV13" s="18"/>
      <c r="BFW13" s="18"/>
      <c r="BFX13" s="18"/>
      <c r="BFY13" s="18"/>
      <c r="BFZ13" s="18"/>
      <c r="BGA13" s="18"/>
      <c r="BGB13" s="18"/>
      <c r="BGC13" s="18"/>
      <c r="BGD13" s="18"/>
      <c r="BGE13" s="18"/>
      <c r="BGF13" s="18"/>
      <c r="BGG13" s="18"/>
      <c r="BGH13" s="18"/>
      <c r="BGI13" s="18"/>
      <c r="BGJ13" s="18"/>
      <c r="BGK13" s="18"/>
      <c r="BGL13" s="18"/>
      <c r="BGM13" s="18"/>
      <c r="BGN13" s="18"/>
      <c r="BGO13" s="18"/>
      <c r="BGP13" s="18"/>
      <c r="BGQ13" s="18"/>
      <c r="BGR13" s="18"/>
      <c r="BGS13" s="18"/>
      <c r="BGT13" s="18"/>
      <c r="BGU13" s="18"/>
      <c r="BGV13" s="18"/>
      <c r="BGW13" s="18"/>
      <c r="BGX13" s="18"/>
      <c r="BGY13" s="18"/>
      <c r="BGZ13" s="18"/>
      <c r="BHA13" s="18"/>
      <c r="BHB13" s="18"/>
      <c r="BHC13" s="18"/>
      <c r="BHD13" s="18"/>
      <c r="BHE13" s="18"/>
      <c r="BHF13" s="18"/>
      <c r="BHG13" s="18"/>
      <c r="BHH13" s="18"/>
      <c r="BHI13" s="18"/>
      <c r="BHJ13" s="18"/>
      <c r="BHK13" s="18"/>
      <c r="BHL13" s="18"/>
      <c r="BHM13" s="18"/>
      <c r="BHN13" s="18"/>
      <c r="BHO13" s="18"/>
      <c r="BHP13" s="18"/>
      <c r="BHQ13" s="18"/>
      <c r="BHR13" s="18"/>
      <c r="BHS13" s="18"/>
      <c r="BHT13" s="18"/>
      <c r="BHU13" s="18"/>
      <c r="BHV13" s="18"/>
      <c r="BHW13" s="18"/>
      <c r="BHX13" s="18"/>
      <c r="BHY13" s="18"/>
      <c r="BHZ13" s="18"/>
      <c r="BIA13" s="18"/>
      <c r="BIB13" s="18"/>
      <c r="BIC13" s="18"/>
      <c r="BID13" s="18"/>
      <c r="BIE13" s="18"/>
      <c r="BIF13" s="18"/>
      <c r="BIG13" s="18"/>
      <c r="BIH13" s="18"/>
      <c r="BII13" s="18"/>
      <c r="BIJ13" s="18"/>
      <c r="BIK13" s="18"/>
      <c r="BIL13" s="18"/>
      <c r="BIM13" s="18"/>
      <c r="BIN13" s="18"/>
      <c r="BIO13" s="18"/>
      <c r="BIP13" s="18"/>
      <c r="BIQ13" s="18"/>
      <c r="BIR13" s="18"/>
      <c r="BIS13" s="18"/>
      <c r="BIT13" s="18"/>
      <c r="BIU13" s="18"/>
      <c r="BIV13" s="18"/>
      <c r="BIW13" s="18"/>
      <c r="BIX13" s="18"/>
      <c r="BIY13" s="18"/>
      <c r="BIZ13" s="18"/>
      <c r="BJA13" s="18"/>
      <c r="BJB13" s="18"/>
      <c r="BJC13" s="18"/>
      <c r="BJD13" s="18"/>
      <c r="BJE13" s="18"/>
      <c r="BJF13" s="18"/>
      <c r="BJG13" s="18"/>
      <c r="BJH13" s="18"/>
      <c r="BJI13" s="18"/>
      <c r="BJJ13" s="18"/>
      <c r="BJK13" s="18"/>
      <c r="BJL13" s="18"/>
      <c r="BJM13" s="18"/>
      <c r="BJN13" s="18"/>
      <c r="BJO13" s="18"/>
      <c r="BJP13" s="18"/>
      <c r="BJQ13" s="18"/>
      <c r="BJR13" s="18"/>
      <c r="BJS13" s="18"/>
      <c r="BJT13" s="18"/>
      <c r="BJU13" s="18"/>
      <c r="BJV13" s="18"/>
      <c r="BJW13" s="18"/>
      <c r="BJX13" s="18"/>
      <c r="BJY13" s="18"/>
      <c r="BJZ13" s="18"/>
      <c r="BKA13" s="18"/>
      <c r="BKB13" s="18"/>
      <c r="BKC13" s="18"/>
      <c r="BKD13" s="18"/>
      <c r="BKE13" s="18"/>
      <c r="BKF13" s="18"/>
      <c r="BKG13" s="18"/>
      <c r="BKH13" s="18"/>
      <c r="BKI13" s="18"/>
      <c r="BKJ13" s="18"/>
      <c r="BKK13" s="18"/>
      <c r="BKL13" s="18"/>
      <c r="BKM13" s="18"/>
      <c r="BKN13" s="18"/>
      <c r="BKO13" s="18"/>
      <c r="BKP13" s="18"/>
      <c r="BKQ13" s="18"/>
      <c r="BKR13" s="18"/>
      <c r="BKS13" s="18"/>
      <c r="BKT13" s="18"/>
      <c r="BKU13" s="18"/>
      <c r="BKV13" s="18"/>
      <c r="BKW13" s="18"/>
      <c r="BKX13" s="18"/>
      <c r="BKY13" s="18"/>
      <c r="BKZ13" s="18"/>
      <c r="BLA13" s="18"/>
      <c r="BLB13" s="18"/>
      <c r="BLC13" s="18"/>
      <c r="BLD13" s="18"/>
      <c r="BLE13" s="18"/>
      <c r="BLF13" s="18"/>
      <c r="BLG13" s="18"/>
      <c r="BLH13" s="18"/>
      <c r="BLI13" s="18"/>
      <c r="BLJ13" s="18"/>
      <c r="BLK13" s="18"/>
      <c r="BLL13" s="18"/>
      <c r="BLM13" s="18"/>
      <c r="BLN13" s="18"/>
      <c r="BLO13" s="18"/>
      <c r="BLP13" s="18"/>
      <c r="BLQ13" s="18"/>
      <c r="BLR13" s="18"/>
      <c r="BLS13" s="18"/>
      <c r="BLT13" s="18"/>
      <c r="BLU13" s="18"/>
      <c r="BLV13" s="18"/>
      <c r="BLW13" s="18"/>
      <c r="BLX13" s="18"/>
      <c r="BLY13" s="18"/>
      <c r="BLZ13" s="18"/>
      <c r="BMA13" s="18"/>
      <c r="BMB13" s="18"/>
      <c r="BMC13" s="18"/>
      <c r="BMD13" s="18"/>
      <c r="BME13" s="18"/>
      <c r="BMF13" s="18"/>
      <c r="BMG13" s="18"/>
      <c r="BMH13" s="18"/>
      <c r="BMI13" s="18"/>
      <c r="BMJ13" s="18"/>
      <c r="BMK13" s="18"/>
      <c r="BML13" s="18"/>
      <c r="BMM13" s="18"/>
      <c r="BMN13" s="18"/>
      <c r="BMO13" s="18"/>
      <c r="BMP13" s="18"/>
      <c r="BMQ13" s="18"/>
      <c r="BMR13" s="18"/>
      <c r="BMS13" s="18"/>
      <c r="BMT13" s="18"/>
      <c r="BMU13" s="18"/>
      <c r="BMV13" s="18"/>
      <c r="BMW13" s="18"/>
      <c r="BMX13" s="18"/>
      <c r="BMY13" s="18"/>
      <c r="BMZ13" s="18"/>
      <c r="BNA13" s="18"/>
      <c r="BNB13" s="18"/>
      <c r="BNC13" s="18"/>
      <c r="BND13" s="18"/>
      <c r="BNE13" s="18"/>
      <c r="BNF13" s="18"/>
      <c r="BNG13" s="18"/>
      <c r="BNH13" s="18"/>
      <c r="BNI13" s="18"/>
      <c r="BNJ13" s="18"/>
      <c r="BNK13" s="18"/>
      <c r="BNL13" s="18"/>
      <c r="BNM13" s="18"/>
      <c r="BNN13" s="18"/>
      <c r="BNO13" s="18"/>
      <c r="BNP13" s="18"/>
      <c r="BNQ13" s="18"/>
      <c r="BNR13" s="18"/>
      <c r="BNS13" s="18"/>
      <c r="BNT13" s="18"/>
      <c r="BNU13" s="18"/>
      <c r="BNV13" s="18"/>
      <c r="BNW13" s="18"/>
      <c r="BNX13" s="18"/>
      <c r="BNY13" s="18"/>
      <c r="BNZ13" s="18"/>
      <c r="BOA13" s="18"/>
      <c r="BOB13" s="18"/>
      <c r="BOC13" s="18"/>
      <c r="BOD13" s="18"/>
      <c r="BOE13" s="18"/>
      <c r="BOF13" s="18"/>
      <c r="BOG13" s="18"/>
      <c r="BOH13" s="18"/>
      <c r="BOI13" s="18"/>
      <c r="BOJ13" s="18"/>
      <c r="BOK13" s="18"/>
      <c r="BOL13" s="18"/>
      <c r="BOM13" s="18"/>
      <c r="BON13" s="18"/>
      <c r="BOO13" s="18"/>
      <c r="BOP13" s="18"/>
      <c r="BOQ13" s="18"/>
      <c r="BOR13" s="18"/>
      <c r="BOS13" s="18"/>
      <c r="BOT13" s="18"/>
      <c r="BOU13" s="18"/>
      <c r="BOV13" s="18"/>
      <c r="BOW13" s="18"/>
      <c r="BOX13" s="18"/>
      <c r="BOY13" s="18"/>
      <c r="BOZ13" s="18"/>
      <c r="BPA13" s="18"/>
      <c r="BPB13" s="18"/>
      <c r="BPC13" s="18"/>
      <c r="BPD13" s="18"/>
      <c r="BPE13" s="18"/>
      <c r="BPF13" s="18"/>
      <c r="BPG13" s="18"/>
    </row>
    <row r="14" spans="1:1775" s="22" customFormat="1" x14ac:dyDescent="0.25">
      <c r="A14" s="49">
        <v>12</v>
      </c>
      <c r="B14" s="53" t="s">
        <v>254</v>
      </c>
      <c r="C14" s="53" t="s">
        <v>324</v>
      </c>
      <c r="D14" s="53" t="s">
        <v>253</v>
      </c>
      <c r="E14" s="53" t="s">
        <v>325</v>
      </c>
      <c r="F14" s="53" t="s">
        <v>326</v>
      </c>
      <c r="G14" s="53" t="s">
        <v>67</v>
      </c>
      <c r="H14" s="53" t="s">
        <v>327</v>
      </c>
      <c r="I14" s="140">
        <v>1</v>
      </c>
      <c r="J14" s="56">
        <f t="shared" si="1"/>
        <v>10</v>
      </c>
      <c r="K14" s="141">
        <v>22.7</v>
      </c>
      <c r="L14" s="141">
        <f t="shared" si="0"/>
        <v>227</v>
      </c>
      <c r="M14" s="141" t="s">
        <v>443</v>
      </c>
      <c r="N14" s="140"/>
      <c r="O14" s="103">
        <f>(J14+J39)</f>
        <v>15</v>
      </c>
      <c r="P14" s="74" t="s">
        <v>485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18"/>
      <c r="MP14" s="18"/>
      <c r="MQ14" s="18"/>
      <c r="MR14" s="18"/>
      <c r="MS14" s="18"/>
      <c r="MT14" s="18"/>
      <c r="MU14" s="18"/>
      <c r="MV14" s="18"/>
      <c r="MW14" s="18"/>
      <c r="MX14" s="18"/>
      <c r="MY14" s="18"/>
      <c r="MZ14" s="18"/>
      <c r="NA14" s="18"/>
      <c r="NB14" s="18"/>
      <c r="NC14" s="18"/>
      <c r="ND14" s="18"/>
      <c r="NE14" s="18"/>
      <c r="NF14" s="18"/>
      <c r="NG14" s="18"/>
      <c r="NH14" s="18"/>
      <c r="NI14" s="18"/>
      <c r="NJ14" s="18"/>
      <c r="NK14" s="18"/>
      <c r="NL14" s="18"/>
      <c r="NM14" s="18"/>
      <c r="NN14" s="18"/>
      <c r="NO14" s="18"/>
      <c r="NP14" s="18"/>
      <c r="NQ14" s="18"/>
      <c r="NR14" s="18"/>
      <c r="NS14" s="18"/>
      <c r="NT14" s="18"/>
      <c r="NU14" s="18"/>
      <c r="NV14" s="18"/>
      <c r="NW14" s="18"/>
      <c r="NX14" s="18"/>
      <c r="NY14" s="18"/>
      <c r="NZ14" s="18"/>
      <c r="OA14" s="18"/>
      <c r="OB14" s="18"/>
      <c r="OC14" s="18"/>
      <c r="OD14" s="18"/>
      <c r="OE14" s="18"/>
      <c r="OF14" s="18"/>
      <c r="OG14" s="18"/>
      <c r="OH14" s="18"/>
      <c r="OI14" s="18"/>
      <c r="OJ14" s="18"/>
      <c r="OK14" s="18"/>
      <c r="OL14" s="18"/>
      <c r="OM14" s="18"/>
      <c r="ON14" s="18"/>
      <c r="OO14" s="18"/>
      <c r="OP14" s="18"/>
      <c r="OQ14" s="18"/>
      <c r="OR14" s="18"/>
      <c r="OS14" s="18"/>
      <c r="OT14" s="18"/>
      <c r="OU14" s="18"/>
      <c r="OV14" s="18"/>
      <c r="OW14" s="18"/>
      <c r="OX14" s="18"/>
      <c r="OY14" s="18"/>
      <c r="OZ14" s="18"/>
      <c r="PA14" s="18"/>
      <c r="PB14" s="18"/>
      <c r="PC14" s="18"/>
      <c r="PD14" s="18"/>
      <c r="PE14" s="18"/>
      <c r="PF14" s="18"/>
      <c r="PG14" s="18"/>
      <c r="PH14" s="18"/>
      <c r="PI14" s="18"/>
      <c r="PJ14" s="18"/>
      <c r="PK14" s="18"/>
      <c r="PL14" s="18"/>
      <c r="PM14" s="18"/>
      <c r="PN14" s="18"/>
      <c r="PO14" s="18"/>
      <c r="PP14" s="18"/>
      <c r="PQ14" s="18"/>
      <c r="PR14" s="18"/>
      <c r="PS14" s="18"/>
      <c r="PT14" s="18"/>
      <c r="PU14" s="18"/>
      <c r="PV14" s="18"/>
      <c r="PW14" s="18"/>
      <c r="PX14" s="18"/>
      <c r="PY14" s="18"/>
      <c r="PZ14" s="18"/>
      <c r="QA14" s="18"/>
      <c r="QB14" s="18"/>
      <c r="QC14" s="18"/>
      <c r="QD14" s="18"/>
      <c r="QE14" s="18"/>
      <c r="QF14" s="18"/>
      <c r="QG14" s="18"/>
      <c r="QH14" s="18"/>
      <c r="QI14" s="18"/>
      <c r="QJ14" s="18"/>
      <c r="QK14" s="18"/>
      <c r="QL14" s="18"/>
      <c r="QM14" s="18"/>
      <c r="QN14" s="18"/>
      <c r="QO14" s="18"/>
      <c r="QP14" s="18"/>
      <c r="QQ14" s="18"/>
      <c r="QR14" s="18"/>
      <c r="QS14" s="18"/>
      <c r="QT14" s="18"/>
      <c r="QU14" s="18"/>
      <c r="QV14" s="18"/>
      <c r="QW14" s="18"/>
      <c r="QX14" s="18"/>
      <c r="QY14" s="18"/>
      <c r="QZ14" s="18"/>
      <c r="RA14" s="18"/>
      <c r="RB14" s="18"/>
      <c r="RC14" s="18"/>
      <c r="RD14" s="18"/>
      <c r="RE14" s="18"/>
      <c r="RF14" s="18"/>
      <c r="RG14" s="18"/>
      <c r="RH14" s="18"/>
      <c r="RI14" s="18"/>
      <c r="RJ14" s="18"/>
      <c r="RK14" s="18"/>
      <c r="RL14" s="18"/>
      <c r="RM14" s="18"/>
      <c r="RN14" s="18"/>
      <c r="RO14" s="18"/>
      <c r="RP14" s="18"/>
      <c r="RQ14" s="18"/>
      <c r="RR14" s="18"/>
      <c r="RS14" s="18"/>
      <c r="RT14" s="18"/>
      <c r="RU14" s="18"/>
      <c r="RV14" s="18"/>
      <c r="RW14" s="18"/>
      <c r="RX14" s="18"/>
      <c r="RY14" s="18"/>
      <c r="RZ14" s="18"/>
      <c r="SA14" s="18"/>
      <c r="SB14" s="18"/>
      <c r="SC14" s="18"/>
      <c r="SD14" s="18"/>
      <c r="SE14" s="18"/>
      <c r="SF14" s="18"/>
      <c r="SG14" s="18"/>
      <c r="SH14" s="18"/>
      <c r="SI14" s="18"/>
      <c r="SJ14" s="18"/>
      <c r="SK14" s="18"/>
      <c r="SL14" s="18"/>
      <c r="SM14" s="18"/>
      <c r="SN14" s="18"/>
      <c r="SO14" s="18"/>
      <c r="SP14" s="18"/>
      <c r="SQ14" s="18"/>
      <c r="SR14" s="18"/>
      <c r="SS14" s="18"/>
      <c r="ST14" s="18"/>
      <c r="SU14" s="18"/>
      <c r="SV14" s="18"/>
      <c r="SW14" s="18"/>
      <c r="SX14" s="18"/>
      <c r="SY14" s="18"/>
      <c r="SZ14" s="18"/>
      <c r="TA14" s="18"/>
      <c r="TB14" s="18"/>
      <c r="TC14" s="18"/>
      <c r="TD14" s="18"/>
      <c r="TE14" s="18"/>
      <c r="TF14" s="18"/>
      <c r="TG14" s="18"/>
      <c r="TH14" s="18"/>
      <c r="TI14" s="18"/>
      <c r="TJ14" s="18"/>
      <c r="TK14" s="18"/>
      <c r="TL14" s="18"/>
      <c r="TM14" s="18"/>
      <c r="TN14" s="18"/>
      <c r="TO14" s="18"/>
      <c r="TP14" s="18"/>
      <c r="TQ14" s="18"/>
      <c r="TR14" s="18"/>
      <c r="TS14" s="18"/>
      <c r="TT14" s="18"/>
      <c r="TU14" s="18"/>
      <c r="TV14" s="18"/>
      <c r="TW14" s="18"/>
      <c r="TX14" s="18"/>
      <c r="TY14" s="18"/>
      <c r="TZ14" s="18"/>
      <c r="UA14" s="18"/>
      <c r="UB14" s="18"/>
      <c r="UC14" s="18"/>
      <c r="UD14" s="18"/>
      <c r="UE14" s="18"/>
      <c r="UF14" s="18"/>
      <c r="UG14" s="18"/>
      <c r="UH14" s="18"/>
      <c r="UI14" s="18"/>
      <c r="UJ14" s="18"/>
      <c r="UK14" s="18"/>
      <c r="UL14" s="18"/>
      <c r="UM14" s="18"/>
      <c r="UN14" s="18"/>
      <c r="UO14" s="18"/>
      <c r="UP14" s="18"/>
      <c r="UQ14" s="18"/>
      <c r="UR14" s="18"/>
      <c r="US14" s="18"/>
      <c r="UT14" s="18"/>
      <c r="UU14" s="18"/>
      <c r="UV14" s="18"/>
      <c r="UW14" s="18"/>
      <c r="UX14" s="18"/>
      <c r="UY14" s="18"/>
      <c r="UZ14" s="18"/>
      <c r="VA14" s="18"/>
      <c r="VB14" s="18"/>
      <c r="VC14" s="18"/>
      <c r="VD14" s="18"/>
      <c r="VE14" s="18"/>
      <c r="VF14" s="18"/>
      <c r="VG14" s="18"/>
      <c r="VH14" s="18"/>
      <c r="VI14" s="18"/>
      <c r="VJ14" s="18"/>
      <c r="VK14" s="18"/>
      <c r="VL14" s="18"/>
      <c r="VM14" s="18"/>
      <c r="VN14" s="18"/>
      <c r="VO14" s="18"/>
      <c r="VP14" s="18"/>
      <c r="VQ14" s="18"/>
      <c r="VR14" s="18"/>
      <c r="VS14" s="18"/>
      <c r="VT14" s="18"/>
      <c r="VU14" s="18"/>
      <c r="VV14" s="18"/>
      <c r="VW14" s="18"/>
      <c r="VX14" s="18"/>
      <c r="VY14" s="18"/>
      <c r="VZ14" s="18"/>
      <c r="WA14" s="18"/>
      <c r="WB14" s="18"/>
      <c r="WC14" s="18"/>
      <c r="WD14" s="18"/>
      <c r="WE14" s="18"/>
      <c r="WF14" s="18"/>
      <c r="WG14" s="18"/>
      <c r="WH14" s="18"/>
      <c r="WI14" s="18"/>
      <c r="WJ14" s="18"/>
      <c r="WK14" s="18"/>
      <c r="WL14" s="18"/>
      <c r="WM14" s="18"/>
      <c r="WN14" s="18"/>
      <c r="WO14" s="18"/>
      <c r="WP14" s="18"/>
      <c r="WQ14" s="18"/>
      <c r="WR14" s="18"/>
      <c r="WS14" s="18"/>
      <c r="WT14" s="18"/>
      <c r="WU14" s="18"/>
      <c r="WV14" s="18"/>
      <c r="WW14" s="18"/>
      <c r="WX14" s="18"/>
      <c r="WY14" s="18"/>
      <c r="WZ14" s="18"/>
      <c r="XA14" s="18"/>
      <c r="XB14" s="18"/>
      <c r="XC14" s="18"/>
      <c r="XD14" s="18"/>
      <c r="XE14" s="18"/>
      <c r="XF14" s="18"/>
      <c r="XG14" s="18"/>
      <c r="XH14" s="18"/>
      <c r="XI14" s="18"/>
      <c r="XJ14" s="18"/>
      <c r="XK14" s="18"/>
      <c r="XL14" s="18"/>
      <c r="XM14" s="18"/>
      <c r="XN14" s="18"/>
      <c r="XO14" s="18"/>
      <c r="XP14" s="18"/>
      <c r="XQ14" s="18"/>
      <c r="XR14" s="18"/>
      <c r="XS14" s="18"/>
      <c r="XT14" s="18"/>
      <c r="XU14" s="18"/>
      <c r="XV14" s="18"/>
      <c r="XW14" s="18"/>
      <c r="XX14" s="18"/>
      <c r="XY14" s="18"/>
      <c r="XZ14" s="18"/>
      <c r="YA14" s="18"/>
      <c r="YB14" s="18"/>
      <c r="YC14" s="18"/>
      <c r="YD14" s="18"/>
      <c r="YE14" s="18"/>
      <c r="YF14" s="18"/>
      <c r="YG14" s="18"/>
      <c r="YH14" s="18"/>
      <c r="YI14" s="18"/>
      <c r="YJ14" s="18"/>
      <c r="YK14" s="18"/>
      <c r="YL14" s="18"/>
      <c r="YM14" s="18"/>
      <c r="YN14" s="18"/>
      <c r="YO14" s="18"/>
      <c r="YP14" s="18"/>
      <c r="YQ14" s="18"/>
      <c r="YR14" s="18"/>
      <c r="YS14" s="18"/>
      <c r="YT14" s="18"/>
      <c r="YU14" s="18"/>
      <c r="YV14" s="18"/>
      <c r="YW14" s="18"/>
      <c r="YX14" s="18"/>
      <c r="YY14" s="18"/>
      <c r="YZ14" s="18"/>
      <c r="ZA14" s="18"/>
      <c r="ZB14" s="18"/>
      <c r="ZC14" s="18"/>
      <c r="ZD14" s="18"/>
      <c r="ZE14" s="18"/>
      <c r="ZF14" s="18"/>
      <c r="ZG14" s="18"/>
      <c r="ZH14" s="18"/>
      <c r="ZI14" s="18"/>
      <c r="ZJ14" s="18"/>
      <c r="ZK14" s="18"/>
      <c r="ZL14" s="18"/>
      <c r="ZM14" s="18"/>
      <c r="ZN14" s="18"/>
      <c r="ZO14" s="18"/>
      <c r="ZP14" s="18"/>
      <c r="ZQ14" s="18"/>
      <c r="ZR14" s="18"/>
      <c r="ZS14" s="18"/>
      <c r="ZT14" s="18"/>
      <c r="ZU14" s="18"/>
      <c r="ZV14" s="18"/>
      <c r="ZW14" s="18"/>
      <c r="ZX14" s="18"/>
      <c r="ZY14" s="18"/>
      <c r="ZZ14" s="18"/>
      <c r="AAA14" s="18"/>
      <c r="AAB14" s="18"/>
      <c r="AAC14" s="18"/>
      <c r="AAD14" s="18"/>
      <c r="AAE14" s="18"/>
      <c r="AAF14" s="18"/>
      <c r="AAG14" s="18"/>
      <c r="AAH14" s="18"/>
      <c r="AAI14" s="18"/>
      <c r="AAJ14" s="18"/>
      <c r="AAK14" s="18"/>
      <c r="AAL14" s="18"/>
      <c r="AAM14" s="18"/>
      <c r="AAN14" s="18"/>
      <c r="AAO14" s="18"/>
      <c r="AAP14" s="18"/>
      <c r="AAQ14" s="18"/>
      <c r="AAR14" s="18"/>
      <c r="AAS14" s="18"/>
      <c r="AAT14" s="18"/>
      <c r="AAU14" s="18"/>
      <c r="AAV14" s="18"/>
      <c r="AAW14" s="18"/>
      <c r="AAX14" s="18"/>
      <c r="AAY14" s="18"/>
      <c r="AAZ14" s="18"/>
      <c r="ABA14" s="18"/>
      <c r="ABB14" s="18"/>
      <c r="ABC14" s="18"/>
      <c r="ABD14" s="18"/>
      <c r="ABE14" s="18"/>
      <c r="ABF14" s="18"/>
      <c r="ABG14" s="18"/>
      <c r="ABH14" s="18"/>
      <c r="ABI14" s="18"/>
      <c r="ABJ14" s="18"/>
      <c r="ABK14" s="18"/>
      <c r="ABL14" s="18"/>
      <c r="ABM14" s="18"/>
      <c r="ABN14" s="18"/>
      <c r="ABO14" s="18"/>
      <c r="ABP14" s="18"/>
      <c r="ABQ14" s="18"/>
      <c r="ABR14" s="18"/>
      <c r="ABS14" s="18"/>
      <c r="ABT14" s="18"/>
      <c r="ABU14" s="18"/>
      <c r="ABV14" s="18"/>
      <c r="ABW14" s="18"/>
      <c r="ABX14" s="18"/>
      <c r="ABY14" s="18"/>
      <c r="ABZ14" s="18"/>
      <c r="ACA14" s="18"/>
      <c r="ACB14" s="18"/>
      <c r="ACC14" s="18"/>
      <c r="ACD14" s="18"/>
      <c r="ACE14" s="18"/>
      <c r="ACF14" s="18"/>
      <c r="ACG14" s="18"/>
      <c r="ACH14" s="18"/>
      <c r="ACI14" s="18"/>
      <c r="ACJ14" s="18"/>
      <c r="ACK14" s="18"/>
      <c r="ACL14" s="18"/>
      <c r="ACM14" s="18"/>
      <c r="ACN14" s="18"/>
      <c r="ACO14" s="18"/>
      <c r="ACP14" s="18"/>
      <c r="ACQ14" s="18"/>
      <c r="ACR14" s="18"/>
      <c r="ACS14" s="18"/>
      <c r="ACT14" s="18"/>
      <c r="ACU14" s="18"/>
      <c r="ACV14" s="18"/>
      <c r="ACW14" s="18"/>
      <c r="ACX14" s="18"/>
      <c r="ACY14" s="18"/>
      <c r="ACZ14" s="18"/>
      <c r="ADA14" s="18"/>
      <c r="ADB14" s="18"/>
      <c r="ADC14" s="18"/>
      <c r="ADD14" s="18"/>
      <c r="ADE14" s="18"/>
      <c r="ADF14" s="18"/>
      <c r="ADG14" s="18"/>
      <c r="ADH14" s="18"/>
      <c r="ADI14" s="18"/>
      <c r="ADJ14" s="18"/>
      <c r="ADK14" s="18"/>
      <c r="ADL14" s="18"/>
      <c r="ADM14" s="18"/>
      <c r="ADN14" s="18"/>
      <c r="ADO14" s="18"/>
      <c r="ADP14" s="18"/>
      <c r="ADQ14" s="18"/>
      <c r="ADR14" s="18"/>
      <c r="ADS14" s="18"/>
      <c r="ADT14" s="18"/>
      <c r="ADU14" s="18"/>
      <c r="ADV14" s="18"/>
      <c r="ADW14" s="18"/>
      <c r="ADX14" s="18"/>
      <c r="ADY14" s="18"/>
      <c r="ADZ14" s="18"/>
      <c r="AEA14" s="18"/>
      <c r="AEB14" s="18"/>
      <c r="AEC14" s="18"/>
      <c r="AED14" s="18"/>
      <c r="AEE14" s="18"/>
      <c r="AEF14" s="18"/>
      <c r="AEG14" s="18"/>
      <c r="AEH14" s="18"/>
      <c r="AEI14" s="18"/>
      <c r="AEJ14" s="18"/>
      <c r="AEK14" s="18"/>
      <c r="AEL14" s="18"/>
      <c r="AEM14" s="18"/>
      <c r="AEN14" s="18"/>
      <c r="AEO14" s="18"/>
      <c r="AEP14" s="18"/>
      <c r="AEQ14" s="18"/>
      <c r="AER14" s="18"/>
      <c r="AES14" s="18"/>
      <c r="AET14" s="18"/>
      <c r="AEU14" s="18"/>
      <c r="AEV14" s="18"/>
      <c r="AEW14" s="18"/>
      <c r="AEX14" s="18"/>
      <c r="AEY14" s="18"/>
      <c r="AEZ14" s="18"/>
      <c r="AFA14" s="18"/>
      <c r="AFB14" s="18"/>
      <c r="AFC14" s="18"/>
      <c r="AFD14" s="18"/>
      <c r="AFE14" s="18"/>
      <c r="AFF14" s="18"/>
      <c r="AFG14" s="18"/>
      <c r="AFH14" s="18"/>
      <c r="AFI14" s="18"/>
      <c r="AFJ14" s="18"/>
      <c r="AFK14" s="18"/>
      <c r="AFL14" s="18"/>
      <c r="AFM14" s="18"/>
      <c r="AFN14" s="18"/>
      <c r="AFO14" s="18"/>
      <c r="AFP14" s="18"/>
      <c r="AFQ14" s="18"/>
      <c r="AFR14" s="18"/>
      <c r="AFS14" s="18"/>
      <c r="AFT14" s="18"/>
      <c r="AFU14" s="18"/>
      <c r="AFV14" s="18"/>
      <c r="AFW14" s="18"/>
      <c r="AFX14" s="18"/>
      <c r="AFY14" s="18"/>
      <c r="AFZ14" s="18"/>
      <c r="AGA14" s="18"/>
      <c r="AGB14" s="18"/>
      <c r="AGC14" s="18"/>
      <c r="AGD14" s="18"/>
      <c r="AGE14" s="18"/>
      <c r="AGF14" s="18"/>
      <c r="AGG14" s="18"/>
      <c r="AGH14" s="18"/>
      <c r="AGI14" s="18"/>
      <c r="AGJ14" s="18"/>
      <c r="AGK14" s="18"/>
      <c r="AGL14" s="18"/>
      <c r="AGM14" s="18"/>
      <c r="AGN14" s="18"/>
      <c r="AGO14" s="18"/>
      <c r="AGP14" s="18"/>
      <c r="AGQ14" s="18"/>
      <c r="AGR14" s="18"/>
      <c r="AGS14" s="18"/>
      <c r="AGT14" s="18"/>
      <c r="AGU14" s="18"/>
      <c r="AGV14" s="18"/>
      <c r="AGW14" s="18"/>
      <c r="AGX14" s="18"/>
      <c r="AGY14" s="18"/>
      <c r="AGZ14" s="18"/>
      <c r="AHA14" s="18"/>
      <c r="AHB14" s="18"/>
      <c r="AHC14" s="18"/>
      <c r="AHD14" s="18"/>
      <c r="AHE14" s="18"/>
      <c r="AHF14" s="18"/>
      <c r="AHG14" s="18"/>
      <c r="AHH14" s="18"/>
      <c r="AHI14" s="18"/>
      <c r="AHJ14" s="18"/>
      <c r="AHK14" s="18"/>
      <c r="AHL14" s="18"/>
      <c r="AHM14" s="18"/>
      <c r="AHN14" s="18"/>
      <c r="AHO14" s="18"/>
      <c r="AHP14" s="18"/>
      <c r="AHQ14" s="18"/>
      <c r="AHR14" s="18"/>
      <c r="AHS14" s="18"/>
      <c r="AHT14" s="18"/>
      <c r="AHU14" s="18"/>
      <c r="AHV14" s="18"/>
      <c r="AHW14" s="18"/>
      <c r="AHX14" s="18"/>
      <c r="AHY14" s="18"/>
      <c r="AHZ14" s="18"/>
      <c r="AIA14" s="18"/>
      <c r="AIB14" s="18"/>
      <c r="AIC14" s="18"/>
      <c r="AID14" s="18"/>
      <c r="AIE14" s="18"/>
      <c r="AIF14" s="18"/>
      <c r="AIG14" s="18"/>
      <c r="AIH14" s="18"/>
      <c r="AII14" s="18"/>
      <c r="AIJ14" s="18"/>
      <c r="AIK14" s="18"/>
      <c r="AIL14" s="18"/>
      <c r="AIM14" s="18"/>
      <c r="AIN14" s="18"/>
      <c r="AIO14" s="18"/>
      <c r="AIP14" s="18"/>
      <c r="AIQ14" s="18"/>
      <c r="AIR14" s="18"/>
      <c r="AIS14" s="18"/>
      <c r="AIT14" s="18"/>
      <c r="AIU14" s="18"/>
      <c r="AIV14" s="18"/>
      <c r="AIW14" s="18"/>
      <c r="AIX14" s="18"/>
      <c r="AIY14" s="18"/>
      <c r="AIZ14" s="18"/>
      <c r="AJA14" s="18"/>
      <c r="AJB14" s="18"/>
      <c r="AJC14" s="18"/>
      <c r="AJD14" s="18"/>
      <c r="AJE14" s="18"/>
      <c r="AJF14" s="18"/>
      <c r="AJG14" s="18"/>
      <c r="AJH14" s="18"/>
      <c r="AJI14" s="18"/>
      <c r="AJJ14" s="18"/>
      <c r="AJK14" s="18"/>
      <c r="AJL14" s="18"/>
      <c r="AJM14" s="18"/>
      <c r="AJN14" s="18"/>
      <c r="AJO14" s="18"/>
      <c r="AJP14" s="18"/>
      <c r="AJQ14" s="18"/>
      <c r="AJR14" s="18"/>
      <c r="AJS14" s="18"/>
      <c r="AJT14" s="18"/>
      <c r="AJU14" s="18"/>
      <c r="AJV14" s="18"/>
      <c r="AJW14" s="18"/>
      <c r="AJX14" s="18"/>
      <c r="AJY14" s="18"/>
      <c r="AJZ14" s="18"/>
      <c r="AKA14" s="18"/>
      <c r="AKB14" s="18"/>
      <c r="AKC14" s="18"/>
      <c r="AKD14" s="18"/>
      <c r="AKE14" s="18"/>
      <c r="AKF14" s="18"/>
      <c r="AKG14" s="18"/>
      <c r="AKH14" s="18"/>
      <c r="AKI14" s="18"/>
      <c r="AKJ14" s="18"/>
      <c r="AKK14" s="18"/>
      <c r="AKL14" s="18"/>
      <c r="AKM14" s="18"/>
      <c r="AKN14" s="18"/>
      <c r="AKO14" s="18"/>
      <c r="AKP14" s="18"/>
      <c r="AKQ14" s="18"/>
      <c r="AKR14" s="18"/>
      <c r="AKS14" s="18"/>
      <c r="AKT14" s="18"/>
      <c r="AKU14" s="18"/>
      <c r="AKV14" s="18"/>
      <c r="AKW14" s="18"/>
      <c r="AKX14" s="18"/>
      <c r="AKY14" s="18"/>
      <c r="AKZ14" s="18"/>
      <c r="ALA14" s="18"/>
      <c r="ALB14" s="18"/>
      <c r="ALC14" s="18"/>
      <c r="ALD14" s="18"/>
      <c r="ALE14" s="18"/>
      <c r="ALF14" s="18"/>
      <c r="ALG14" s="18"/>
      <c r="ALH14" s="18"/>
      <c r="ALI14" s="18"/>
      <c r="ALJ14" s="18"/>
      <c r="ALK14" s="18"/>
      <c r="ALL14" s="18"/>
      <c r="ALM14" s="18"/>
      <c r="ALN14" s="18"/>
      <c r="ALO14" s="18"/>
      <c r="ALP14" s="18"/>
      <c r="ALQ14" s="18"/>
      <c r="ALR14" s="18"/>
      <c r="ALS14" s="18"/>
      <c r="ALT14" s="18"/>
      <c r="ALU14" s="18"/>
      <c r="ALV14" s="18"/>
      <c r="ALW14" s="18"/>
      <c r="ALX14" s="18"/>
      <c r="ALY14" s="18"/>
      <c r="ALZ14" s="18"/>
      <c r="AMA14" s="18"/>
      <c r="AMB14" s="18"/>
      <c r="AMC14" s="18"/>
      <c r="AMD14" s="18"/>
      <c r="AME14" s="18"/>
      <c r="AMF14" s="18"/>
      <c r="AMG14" s="18"/>
      <c r="AMH14" s="18"/>
      <c r="AMI14" s="18"/>
      <c r="AMJ14" s="18"/>
      <c r="AMK14" s="18"/>
      <c r="AML14" s="18"/>
      <c r="AMM14" s="18"/>
      <c r="AMN14" s="18"/>
      <c r="AMO14" s="18"/>
      <c r="AMP14" s="18"/>
      <c r="AMQ14" s="18"/>
      <c r="AMR14" s="18"/>
      <c r="AMS14" s="18"/>
      <c r="AMT14" s="18"/>
      <c r="AMU14" s="18"/>
      <c r="AMV14" s="18"/>
      <c r="AMW14" s="18"/>
      <c r="AMX14" s="18"/>
      <c r="AMY14" s="18"/>
      <c r="AMZ14" s="18"/>
      <c r="ANA14" s="18"/>
      <c r="ANB14" s="18"/>
      <c r="ANC14" s="18"/>
      <c r="AND14" s="18"/>
      <c r="ANE14" s="18"/>
      <c r="ANF14" s="18"/>
      <c r="ANG14" s="18"/>
      <c r="ANH14" s="18"/>
      <c r="ANI14" s="18"/>
      <c r="ANJ14" s="18"/>
      <c r="ANK14" s="18"/>
      <c r="ANL14" s="18"/>
      <c r="ANM14" s="18"/>
      <c r="ANN14" s="18"/>
      <c r="ANO14" s="18"/>
      <c r="ANP14" s="18"/>
      <c r="ANQ14" s="18"/>
      <c r="ANR14" s="18"/>
      <c r="ANS14" s="18"/>
      <c r="ANT14" s="18"/>
      <c r="ANU14" s="18"/>
      <c r="ANV14" s="18"/>
      <c r="ANW14" s="18"/>
      <c r="ANX14" s="18"/>
      <c r="ANY14" s="18"/>
      <c r="ANZ14" s="18"/>
      <c r="AOA14" s="18"/>
      <c r="AOB14" s="18"/>
      <c r="AOC14" s="18"/>
      <c r="AOD14" s="18"/>
      <c r="AOE14" s="18"/>
      <c r="AOF14" s="18"/>
      <c r="AOG14" s="18"/>
      <c r="AOH14" s="18"/>
      <c r="AOI14" s="18"/>
      <c r="AOJ14" s="18"/>
      <c r="AOK14" s="18"/>
      <c r="AOL14" s="18"/>
      <c r="AOM14" s="18"/>
      <c r="AON14" s="18"/>
      <c r="AOO14" s="18"/>
      <c r="AOP14" s="18"/>
      <c r="AOQ14" s="18"/>
      <c r="AOR14" s="18"/>
      <c r="AOS14" s="18"/>
      <c r="AOT14" s="18"/>
      <c r="AOU14" s="18"/>
      <c r="AOV14" s="18"/>
      <c r="AOW14" s="18"/>
      <c r="AOX14" s="18"/>
      <c r="AOY14" s="18"/>
      <c r="AOZ14" s="18"/>
      <c r="APA14" s="18"/>
      <c r="APB14" s="18"/>
      <c r="APC14" s="18"/>
      <c r="APD14" s="18"/>
      <c r="APE14" s="18"/>
      <c r="APF14" s="18"/>
      <c r="APG14" s="18"/>
      <c r="APH14" s="18"/>
      <c r="API14" s="18"/>
      <c r="APJ14" s="18"/>
      <c r="APK14" s="18"/>
      <c r="APL14" s="18"/>
      <c r="APM14" s="18"/>
      <c r="APN14" s="18"/>
      <c r="APO14" s="18"/>
      <c r="APP14" s="18"/>
      <c r="APQ14" s="18"/>
      <c r="APR14" s="18"/>
      <c r="APS14" s="18"/>
      <c r="APT14" s="18"/>
      <c r="APU14" s="18"/>
      <c r="APV14" s="18"/>
      <c r="APW14" s="18"/>
      <c r="APX14" s="18"/>
      <c r="APY14" s="18"/>
      <c r="APZ14" s="18"/>
      <c r="AQA14" s="18"/>
      <c r="AQB14" s="18"/>
      <c r="AQC14" s="18"/>
      <c r="AQD14" s="18"/>
      <c r="AQE14" s="18"/>
      <c r="AQF14" s="18"/>
      <c r="AQG14" s="18"/>
      <c r="AQH14" s="18"/>
      <c r="AQI14" s="18"/>
      <c r="AQJ14" s="18"/>
      <c r="AQK14" s="18"/>
      <c r="AQL14" s="18"/>
      <c r="AQM14" s="18"/>
      <c r="AQN14" s="18"/>
      <c r="AQO14" s="18"/>
      <c r="AQP14" s="18"/>
      <c r="AQQ14" s="18"/>
      <c r="AQR14" s="18"/>
      <c r="AQS14" s="18"/>
      <c r="AQT14" s="18"/>
      <c r="AQU14" s="18"/>
      <c r="AQV14" s="18"/>
      <c r="AQW14" s="18"/>
      <c r="AQX14" s="18"/>
      <c r="AQY14" s="18"/>
      <c r="AQZ14" s="18"/>
      <c r="ARA14" s="18"/>
      <c r="ARB14" s="18"/>
      <c r="ARC14" s="18"/>
      <c r="ARD14" s="18"/>
      <c r="ARE14" s="18"/>
      <c r="ARF14" s="18"/>
      <c r="ARG14" s="18"/>
      <c r="ARH14" s="18"/>
      <c r="ARI14" s="18"/>
      <c r="ARJ14" s="18"/>
      <c r="ARK14" s="18"/>
      <c r="ARL14" s="18"/>
      <c r="ARM14" s="18"/>
      <c r="ARN14" s="18"/>
      <c r="ARO14" s="18"/>
      <c r="ARP14" s="18"/>
      <c r="ARQ14" s="18"/>
      <c r="ARR14" s="18"/>
      <c r="ARS14" s="18"/>
      <c r="ART14" s="18"/>
      <c r="ARU14" s="18"/>
      <c r="ARV14" s="18"/>
      <c r="ARW14" s="18"/>
      <c r="ARX14" s="18"/>
      <c r="ARY14" s="18"/>
      <c r="ARZ14" s="18"/>
      <c r="ASA14" s="18"/>
      <c r="ASB14" s="18"/>
      <c r="ASC14" s="18"/>
      <c r="ASD14" s="18"/>
      <c r="ASE14" s="18"/>
      <c r="ASF14" s="18"/>
      <c r="ASG14" s="18"/>
      <c r="ASH14" s="18"/>
      <c r="ASI14" s="18"/>
      <c r="ASJ14" s="18"/>
      <c r="ASK14" s="18"/>
      <c r="ASL14" s="18"/>
      <c r="ASM14" s="18"/>
      <c r="ASN14" s="18"/>
      <c r="ASO14" s="18"/>
      <c r="ASP14" s="18"/>
      <c r="ASQ14" s="18"/>
      <c r="ASR14" s="18"/>
      <c r="ASS14" s="18"/>
      <c r="AST14" s="18"/>
      <c r="ASU14" s="18"/>
      <c r="ASV14" s="18"/>
      <c r="ASW14" s="18"/>
      <c r="ASX14" s="18"/>
      <c r="ASY14" s="18"/>
      <c r="ASZ14" s="18"/>
      <c r="ATA14" s="18"/>
      <c r="ATB14" s="18"/>
      <c r="ATC14" s="18"/>
      <c r="ATD14" s="18"/>
      <c r="ATE14" s="18"/>
      <c r="ATF14" s="18"/>
      <c r="ATG14" s="18"/>
      <c r="ATH14" s="18"/>
      <c r="ATI14" s="18"/>
      <c r="ATJ14" s="18"/>
      <c r="ATK14" s="18"/>
      <c r="ATL14" s="18"/>
      <c r="ATM14" s="18"/>
      <c r="ATN14" s="18"/>
      <c r="ATO14" s="18"/>
      <c r="ATP14" s="18"/>
      <c r="ATQ14" s="18"/>
      <c r="ATR14" s="18"/>
      <c r="ATS14" s="18"/>
      <c r="ATT14" s="18"/>
      <c r="ATU14" s="18"/>
      <c r="ATV14" s="18"/>
      <c r="ATW14" s="18"/>
      <c r="ATX14" s="18"/>
      <c r="ATY14" s="18"/>
      <c r="ATZ14" s="18"/>
      <c r="AUA14" s="18"/>
      <c r="AUB14" s="18"/>
      <c r="AUC14" s="18"/>
      <c r="AUD14" s="18"/>
      <c r="AUE14" s="18"/>
      <c r="AUF14" s="18"/>
      <c r="AUG14" s="18"/>
      <c r="AUH14" s="18"/>
      <c r="AUI14" s="18"/>
      <c r="AUJ14" s="18"/>
      <c r="AUK14" s="18"/>
      <c r="AUL14" s="18"/>
      <c r="AUM14" s="18"/>
      <c r="AUN14" s="18"/>
      <c r="AUO14" s="18"/>
      <c r="AUP14" s="18"/>
      <c r="AUQ14" s="18"/>
      <c r="AUR14" s="18"/>
      <c r="AUS14" s="18"/>
      <c r="AUT14" s="18"/>
      <c r="AUU14" s="18"/>
      <c r="AUV14" s="18"/>
      <c r="AUW14" s="18"/>
      <c r="AUX14" s="18"/>
      <c r="AUY14" s="18"/>
      <c r="AUZ14" s="18"/>
      <c r="AVA14" s="18"/>
      <c r="AVB14" s="18"/>
      <c r="AVC14" s="18"/>
      <c r="AVD14" s="18"/>
      <c r="AVE14" s="18"/>
      <c r="AVF14" s="18"/>
      <c r="AVG14" s="18"/>
      <c r="AVH14" s="18"/>
      <c r="AVI14" s="18"/>
      <c r="AVJ14" s="18"/>
      <c r="AVK14" s="18"/>
      <c r="AVL14" s="18"/>
      <c r="AVM14" s="18"/>
      <c r="AVN14" s="18"/>
      <c r="AVO14" s="18"/>
      <c r="AVP14" s="18"/>
      <c r="AVQ14" s="18"/>
      <c r="AVR14" s="18"/>
      <c r="AVS14" s="18"/>
      <c r="AVT14" s="18"/>
      <c r="AVU14" s="18"/>
      <c r="AVV14" s="18"/>
      <c r="AVW14" s="18"/>
      <c r="AVX14" s="18"/>
      <c r="AVY14" s="18"/>
      <c r="AVZ14" s="18"/>
      <c r="AWA14" s="18"/>
      <c r="AWB14" s="18"/>
      <c r="AWC14" s="18"/>
      <c r="AWD14" s="18"/>
      <c r="AWE14" s="18"/>
      <c r="AWF14" s="18"/>
      <c r="AWG14" s="18"/>
      <c r="AWH14" s="18"/>
      <c r="AWI14" s="18"/>
      <c r="AWJ14" s="18"/>
      <c r="AWK14" s="18"/>
      <c r="AWL14" s="18"/>
      <c r="AWM14" s="18"/>
      <c r="AWN14" s="18"/>
      <c r="AWO14" s="18"/>
      <c r="AWP14" s="18"/>
      <c r="AWQ14" s="18"/>
      <c r="AWR14" s="18"/>
      <c r="AWS14" s="18"/>
      <c r="AWT14" s="18"/>
      <c r="AWU14" s="18"/>
      <c r="AWV14" s="18"/>
      <c r="AWW14" s="18"/>
      <c r="AWX14" s="18"/>
      <c r="AWY14" s="18"/>
      <c r="AWZ14" s="18"/>
      <c r="AXA14" s="18"/>
      <c r="AXB14" s="18"/>
      <c r="AXC14" s="18"/>
      <c r="AXD14" s="18"/>
      <c r="AXE14" s="18"/>
      <c r="AXF14" s="18"/>
      <c r="AXG14" s="18"/>
      <c r="AXH14" s="18"/>
      <c r="AXI14" s="18"/>
      <c r="AXJ14" s="18"/>
      <c r="AXK14" s="18"/>
      <c r="AXL14" s="18"/>
      <c r="AXM14" s="18"/>
      <c r="AXN14" s="18"/>
      <c r="AXO14" s="18"/>
      <c r="AXP14" s="18"/>
      <c r="AXQ14" s="18"/>
      <c r="AXR14" s="18"/>
      <c r="AXS14" s="18"/>
      <c r="AXT14" s="18"/>
      <c r="AXU14" s="18"/>
      <c r="AXV14" s="18"/>
      <c r="AXW14" s="18"/>
      <c r="AXX14" s="18"/>
      <c r="AXY14" s="18"/>
      <c r="AXZ14" s="18"/>
      <c r="AYA14" s="18"/>
      <c r="AYB14" s="18"/>
      <c r="AYC14" s="18"/>
      <c r="AYD14" s="18"/>
      <c r="AYE14" s="18"/>
      <c r="AYF14" s="18"/>
      <c r="AYG14" s="18"/>
      <c r="AYH14" s="18"/>
      <c r="AYI14" s="18"/>
      <c r="AYJ14" s="18"/>
      <c r="AYK14" s="18"/>
      <c r="AYL14" s="18"/>
      <c r="AYM14" s="18"/>
      <c r="AYN14" s="18"/>
      <c r="AYO14" s="18"/>
      <c r="AYP14" s="18"/>
      <c r="AYQ14" s="18"/>
      <c r="AYR14" s="18"/>
      <c r="AYS14" s="18"/>
      <c r="AYT14" s="18"/>
      <c r="AYU14" s="18"/>
      <c r="AYV14" s="18"/>
      <c r="AYW14" s="18"/>
      <c r="AYX14" s="18"/>
      <c r="AYY14" s="18"/>
      <c r="AYZ14" s="18"/>
      <c r="AZA14" s="18"/>
      <c r="AZB14" s="18"/>
      <c r="AZC14" s="18"/>
      <c r="AZD14" s="18"/>
      <c r="AZE14" s="18"/>
      <c r="AZF14" s="18"/>
      <c r="AZG14" s="18"/>
      <c r="AZH14" s="18"/>
      <c r="AZI14" s="18"/>
      <c r="AZJ14" s="18"/>
      <c r="AZK14" s="18"/>
      <c r="AZL14" s="18"/>
      <c r="AZM14" s="18"/>
      <c r="AZN14" s="18"/>
      <c r="AZO14" s="18"/>
      <c r="AZP14" s="18"/>
      <c r="AZQ14" s="18"/>
      <c r="AZR14" s="18"/>
      <c r="AZS14" s="18"/>
      <c r="AZT14" s="18"/>
      <c r="AZU14" s="18"/>
      <c r="AZV14" s="18"/>
      <c r="AZW14" s="18"/>
      <c r="AZX14" s="18"/>
      <c r="AZY14" s="18"/>
      <c r="AZZ14" s="18"/>
      <c r="BAA14" s="18"/>
      <c r="BAB14" s="18"/>
      <c r="BAC14" s="18"/>
      <c r="BAD14" s="18"/>
      <c r="BAE14" s="18"/>
      <c r="BAF14" s="18"/>
      <c r="BAG14" s="18"/>
      <c r="BAH14" s="18"/>
      <c r="BAI14" s="18"/>
      <c r="BAJ14" s="18"/>
      <c r="BAK14" s="18"/>
      <c r="BAL14" s="18"/>
      <c r="BAM14" s="18"/>
      <c r="BAN14" s="18"/>
      <c r="BAO14" s="18"/>
      <c r="BAP14" s="18"/>
      <c r="BAQ14" s="18"/>
      <c r="BAR14" s="18"/>
      <c r="BAS14" s="18"/>
      <c r="BAT14" s="18"/>
      <c r="BAU14" s="18"/>
      <c r="BAV14" s="18"/>
      <c r="BAW14" s="18"/>
      <c r="BAX14" s="18"/>
      <c r="BAY14" s="18"/>
      <c r="BAZ14" s="18"/>
      <c r="BBA14" s="18"/>
      <c r="BBB14" s="18"/>
      <c r="BBC14" s="18"/>
      <c r="BBD14" s="18"/>
      <c r="BBE14" s="18"/>
      <c r="BBF14" s="18"/>
      <c r="BBG14" s="18"/>
      <c r="BBH14" s="18"/>
      <c r="BBI14" s="18"/>
      <c r="BBJ14" s="18"/>
      <c r="BBK14" s="18"/>
      <c r="BBL14" s="18"/>
      <c r="BBM14" s="18"/>
      <c r="BBN14" s="18"/>
      <c r="BBO14" s="18"/>
      <c r="BBP14" s="18"/>
      <c r="BBQ14" s="18"/>
      <c r="BBR14" s="18"/>
      <c r="BBS14" s="18"/>
      <c r="BBT14" s="18"/>
      <c r="BBU14" s="18"/>
      <c r="BBV14" s="18"/>
      <c r="BBW14" s="18"/>
      <c r="BBX14" s="18"/>
      <c r="BBY14" s="18"/>
      <c r="BBZ14" s="18"/>
      <c r="BCA14" s="18"/>
      <c r="BCB14" s="18"/>
      <c r="BCC14" s="18"/>
      <c r="BCD14" s="18"/>
      <c r="BCE14" s="18"/>
      <c r="BCF14" s="18"/>
      <c r="BCG14" s="18"/>
      <c r="BCH14" s="18"/>
      <c r="BCI14" s="18"/>
      <c r="BCJ14" s="18"/>
      <c r="BCK14" s="18"/>
      <c r="BCL14" s="18"/>
      <c r="BCM14" s="18"/>
      <c r="BCN14" s="18"/>
      <c r="BCO14" s="18"/>
      <c r="BCP14" s="18"/>
      <c r="BCQ14" s="18"/>
      <c r="BCR14" s="18"/>
      <c r="BCS14" s="18"/>
      <c r="BCT14" s="18"/>
      <c r="BCU14" s="18"/>
      <c r="BCV14" s="18"/>
      <c r="BCW14" s="18"/>
      <c r="BCX14" s="18"/>
      <c r="BCY14" s="18"/>
      <c r="BCZ14" s="18"/>
      <c r="BDA14" s="18"/>
      <c r="BDB14" s="18"/>
      <c r="BDC14" s="18"/>
      <c r="BDD14" s="18"/>
      <c r="BDE14" s="18"/>
      <c r="BDF14" s="18"/>
      <c r="BDG14" s="18"/>
      <c r="BDH14" s="18"/>
      <c r="BDI14" s="18"/>
      <c r="BDJ14" s="18"/>
      <c r="BDK14" s="18"/>
      <c r="BDL14" s="18"/>
      <c r="BDM14" s="18"/>
      <c r="BDN14" s="18"/>
      <c r="BDO14" s="18"/>
      <c r="BDP14" s="18"/>
      <c r="BDQ14" s="18"/>
      <c r="BDR14" s="18"/>
      <c r="BDS14" s="18"/>
      <c r="BDT14" s="18"/>
      <c r="BDU14" s="18"/>
      <c r="BDV14" s="18"/>
      <c r="BDW14" s="18"/>
      <c r="BDX14" s="18"/>
      <c r="BDY14" s="18"/>
      <c r="BDZ14" s="18"/>
      <c r="BEA14" s="18"/>
      <c r="BEB14" s="18"/>
      <c r="BEC14" s="18"/>
      <c r="BED14" s="18"/>
      <c r="BEE14" s="18"/>
      <c r="BEF14" s="18"/>
      <c r="BEG14" s="18"/>
      <c r="BEH14" s="18"/>
      <c r="BEI14" s="18"/>
      <c r="BEJ14" s="18"/>
      <c r="BEK14" s="18"/>
      <c r="BEL14" s="18"/>
      <c r="BEM14" s="18"/>
      <c r="BEN14" s="18"/>
      <c r="BEO14" s="18"/>
      <c r="BEP14" s="18"/>
      <c r="BEQ14" s="18"/>
      <c r="BER14" s="18"/>
      <c r="BES14" s="18"/>
      <c r="BET14" s="18"/>
      <c r="BEU14" s="18"/>
      <c r="BEV14" s="18"/>
      <c r="BEW14" s="18"/>
      <c r="BEX14" s="18"/>
      <c r="BEY14" s="18"/>
      <c r="BEZ14" s="18"/>
      <c r="BFA14" s="18"/>
      <c r="BFB14" s="18"/>
      <c r="BFC14" s="18"/>
      <c r="BFD14" s="18"/>
      <c r="BFE14" s="18"/>
      <c r="BFF14" s="18"/>
      <c r="BFG14" s="18"/>
      <c r="BFH14" s="18"/>
      <c r="BFI14" s="18"/>
      <c r="BFJ14" s="18"/>
      <c r="BFK14" s="18"/>
      <c r="BFL14" s="18"/>
      <c r="BFM14" s="18"/>
      <c r="BFN14" s="18"/>
      <c r="BFO14" s="18"/>
      <c r="BFP14" s="18"/>
      <c r="BFQ14" s="18"/>
      <c r="BFR14" s="18"/>
      <c r="BFS14" s="18"/>
      <c r="BFT14" s="18"/>
      <c r="BFU14" s="18"/>
      <c r="BFV14" s="18"/>
      <c r="BFW14" s="18"/>
      <c r="BFX14" s="18"/>
      <c r="BFY14" s="18"/>
      <c r="BFZ14" s="18"/>
      <c r="BGA14" s="18"/>
      <c r="BGB14" s="18"/>
      <c r="BGC14" s="18"/>
      <c r="BGD14" s="18"/>
      <c r="BGE14" s="18"/>
      <c r="BGF14" s="18"/>
      <c r="BGG14" s="18"/>
      <c r="BGH14" s="18"/>
      <c r="BGI14" s="18"/>
      <c r="BGJ14" s="18"/>
      <c r="BGK14" s="18"/>
      <c r="BGL14" s="18"/>
      <c r="BGM14" s="18"/>
      <c r="BGN14" s="18"/>
      <c r="BGO14" s="18"/>
      <c r="BGP14" s="18"/>
      <c r="BGQ14" s="18"/>
      <c r="BGR14" s="18"/>
      <c r="BGS14" s="18"/>
      <c r="BGT14" s="18"/>
      <c r="BGU14" s="18"/>
      <c r="BGV14" s="18"/>
      <c r="BGW14" s="18"/>
      <c r="BGX14" s="18"/>
      <c r="BGY14" s="18"/>
      <c r="BGZ14" s="18"/>
      <c r="BHA14" s="18"/>
      <c r="BHB14" s="18"/>
      <c r="BHC14" s="18"/>
      <c r="BHD14" s="18"/>
      <c r="BHE14" s="18"/>
      <c r="BHF14" s="18"/>
      <c r="BHG14" s="18"/>
      <c r="BHH14" s="18"/>
      <c r="BHI14" s="18"/>
      <c r="BHJ14" s="18"/>
      <c r="BHK14" s="18"/>
      <c r="BHL14" s="18"/>
      <c r="BHM14" s="18"/>
      <c r="BHN14" s="18"/>
      <c r="BHO14" s="18"/>
      <c r="BHP14" s="18"/>
      <c r="BHQ14" s="18"/>
      <c r="BHR14" s="18"/>
      <c r="BHS14" s="18"/>
      <c r="BHT14" s="18"/>
      <c r="BHU14" s="18"/>
      <c r="BHV14" s="18"/>
      <c r="BHW14" s="18"/>
      <c r="BHX14" s="18"/>
      <c r="BHY14" s="18"/>
      <c r="BHZ14" s="18"/>
      <c r="BIA14" s="18"/>
      <c r="BIB14" s="18"/>
      <c r="BIC14" s="18"/>
      <c r="BID14" s="18"/>
      <c r="BIE14" s="18"/>
      <c r="BIF14" s="18"/>
      <c r="BIG14" s="18"/>
      <c r="BIH14" s="18"/>
      <c r="BII14" s="18"/>
      <c r="BIJ14" s="18"/>
      <c r="BIK14" s="18"/>
      <c r="BIL14" s="18"/>
      <c r="BIM14" s="18"/>
      <c r="BIN14" s="18"/>
      <c r="BIO14" s="18"/>
      <c r="BIP14" s="18"/>
      <c r="BIQ14" s="18"/>
      <c r="BIR14" s="18"/>
      <c r="BIS14" s="18"/>
      <c r="BIT14" s="18"/>
      <c r="BIU14" s="18"/>
      <c r="BIV14" s="18"/>
      <c r="BIW14" s="18"/>
      <c r="BIX14" s="18"/>
      <c r="BIY14" s="18"/>
      <c r="BIZ14" s="18"/>
      <c r="BJA14" s="18"/>
      <c r="BJB14" s="18"/>
      <c r="BJC14" s="18"/>
      <c r="BJD14" s="18"/>
      <c r="BJE14" s="18"/>
      <c r="BJF14" s="18"/>
      <c r="BJG14" s="18"/>
      <c r="BJH14" s="18"/>
      <c r="BJI14" s="18"/>
      <c r="BJJ14" s="18"/>
      <c r="BJK14" s="18"/>
      <c r="BJL14" s="18"/>
      <c r="BJM14" s="18"/>
      <c r="BJN14" s="18"/>
      <c r="BJO14" s="18"/>
      <c r="BJP14" s="18"/>
      <c r="BJQ14" s="18"/>
      <c r="BJR14" s="18"/>
      <c r="BJS14" s="18"/>
      <c r="BJT14" s="18"/>
      <c r="BJU14" s="18"/>
      <c r="BJV14" s="18"/>
      <c r="BJW14" s="18"/>
      <c r="BJX14" s="18"/>
      <c r="BJY14" s="18"/>
      <c r="BJZ14" s="18"/>
      <c r="BKA14" s="18"/>
      <c r="BKB14" s="18"/>
      <c r="BKC14" s="18"/>
      <c r="BKD14" s="18"/>
      <c r="BKE14" s="18"/>
      <c r="BKF14" s="18"/>
      <c r="BKG14" s="18"/>
      <c r="BKH14" s="18"/>
      <c r="BKI14" s="18"/>
      <c r="BKJ14" s="18"/>
      <c r="BKK14" s="18"/>
      <c r="BKL14" s="18"/>
      <c r="BKM14" s="18"/>
      <c r="BKN14" s="18"/>
      <c r="BKO14" s="18"/>
      <c r="BKP14" s="18"/>
      <c r="BKQ14" s="18"/>
      <c r="BKR14" s="18"/>
      <c r="BKS14" s="18"/>
      <c r="BKT14" s="18"/>
      <c r="BKU14" s="18"/>
      <c r="BKV14" s="18"/>
      <c r="BKW14" s="18"/>
      <c r="BKX14" s="18"/>
      <c r="BKY14" s="18"/>
      <c r="BKZ14" s="18"/>
      <c r="BLA14" s="18"/>
      <c r="BLB14" s="18"/>
      <c r="BLC14" s="18"/>
      <c r="BLD14" s="18"/>
      <c r="BLE14" s="18"/>
      <c r="BLF14" s="18"/>
      <c r="BLG14" s="18"/>
      <c r="BLH14" s="18"/>
      <c r="BLI14" s="18"/>
      <c r="BLJ14" s="18"/>
      <c r="BLK14" s="18"/>
      <c r="BLL14" s="18"/>
      <c r="BLM14" s="18"/>
      <c r="BLN14" s="18"/>
      <c r="BLO14" s="18"/>
      <c r="BLP14" s="18"/>
      <c r="BLQ14" s="18"/>
      <c r="BLR14" s="18"/>
      <c r="BLS14" s="18"/>
      <c r="BLT14" s="18"/>
      <c r="BLU14" s="18"/>
      <c r="BLV14" s="18"/>
      <c r="BLW14" s="18"/>
      <c r="BLX14" s="18"/>
      <c r="BLY14" s="18"/>
      <c r="BLZ14" s="18"/>
      <c r="BMA14" s="18"/>
      <c r="BMB14" s="18"/>
      <c r="BMC14" s="18"/>
      <c r="BMD14" s="18"/>
      <c r="BME14" s="18"/>
      <c r="BMF14" s="18"/>
      <c r="BMG14" s="18"/>
      <c r="BMH14" s="18"/>
      <c r="BMI14" s="18"/>
      <c r="BMJ14" s="18"/>
      <c r="BMK14" s="18"/>
      <c r="BML14" s="18"/>
      <c r="BMM14" s="18"/>
      <c r="BMN14" s="18"/>
      <c r="BMO14" s="18"/>
      <c r="BMP14" s="18"/>
      <c r="BMQ14" s="18"/>
      <c r="BMR14" s="18"/>
      <c r="BMS14" s="18"/>
      <c r="BMT14" s="18"/>
      <c r="BMU14" s="18"/>
      <c r="BMV14" s="18"/>
      <c r="BMW14" s="18"/>
      <c r="BMX14" s="18"/>
      <c r="BMY14" s="18"/>
      <c r="BMZ14" s="18"/>
      <c r="BNA14" s="18"/>
      <c r="BNB14" s="18"/>
      <c r="BNC14" s="18"/>
      <c r="BND14" s="18"/>
      <c r="BNE14" s="18"/>
      <c r="BNF14" s="18"/>
      <c r="BNG14" s="18"/>
      <c r="BNH14" s="18"/>
      <c r="BNI14" s="18"/>
      <c r="BNJ14" s="18"/>
      <c r="BNK14" s="18"/>
      <c r="BNL14" s="18"/>
      <c r="BNM14" s="18"/>
      <c r="BNN14" s="18"/>
      <c r="BNO14" s="18"/>
      <c r="BNP14" s="18"/>
      <c r="BNQ14" s="18"/>
      <c r="BNR14" s="18"/>
      <c r="BNS14" s="18"/>
      <c r="BNT14" s="18"/>
      <c r="BNU14" s="18"/>
      <c r="BNV14" s="18"/>
      <c r="BNW14" s="18"/>
      <c r="BNX14" s="18"/>
      <c r="BNY14" s="18"/>
      <c r="BNZ14" s="18"/>
      <c r="BOA14" s="18"/>
      <c r="BOB14" s="18"/>
      <c r="BOC14" s="18"/>
      <c r="BOD14" s="18"/>
      <c r="BOE14" s="18"/>
      <c r="BOF14" s="18"/>
      <c r="BOG14" s="18"/>
      <c r="BOH14" s="18"/>
      <c r="BOI14" s="18"/>
      <c r="BOJ14" s="18"/>
      <c r="BOK14" s="18"/>
      <c r="BOL14" s="18"/>
      <c r="BOM14" s="18"/>
      <c r="BON14" s="18"/>
      <c r="BOO14" s="18"/>
      <c r="BOP14" s="18"/>
      <c r="BOQ14" s="18"/>
      <c r="BOR14" s="18"/>
      <c r="BOS14" s="18"/>
      <c r="BOT14" s="18"/>
      <c r="BOU14" s="18"/>
      <c r="BOV14" s="18"/>
      <c r="BOW14" s="18"/>
      <c r="BOX14" s="18"/>
      <c r="BOY14" s="18"/>
      <c r="BOZ14" s="18"/>
      <c r="BPA14" s="18"/>
      <c r="BPB14" s="18"/>
      <c r="BPC14" s="18"/>
      <c r="BPD14" s="18"/>
      <c r="BPE14" s="18"/>
      <c r="BPF14" s="18"/>
      <c r="BPG14" s="18"/>
    </row>
    <row r="15" spans="1:1775" s="22" customFormat="1" x14ac:dyDescent="0.25">
      <c r="A15" s="49">
        <v>13</v>
      </c>
      <c r="B15" s="53" t="s">
        <v>291</v>
      </c>
      <c r="C15" s="53" t="s">
        <v>336</v>
      </c>
      <c r="D15" s="53" t="s">
        <v>337</v>
      </c>
      <c r="E15" s="53" t="s">
        <v>325</v>
      </c>
      <c r="F15" s="63" t="s">
        <v>338</v>
      </c>
      <c r="G15" s="53" t="s">
        <v>67</v>
      </c>
      <c r="H15" s="53" t="s">
        <v>339</v>
      </c>
      <c r="I15" s="140">
        <v>1</v>
      </c>
      <c r="J15" s="56">
        <f t="shared" si="1"/>
        <v>10</v>
      </c>
      <c r="K15" s="141">
        <v>20.149999999999999</v>
      </c>
      <c r="L15" s="141">
        <f t="shared" si="0"/>
        <v>201.5</v>
      </c>
      <c r="M15" s="141" t="s">
        <v>443</v>
      </c>
      <c r="N15" s="140"/>
      <c r="O15" s="103">
        <f>(J15+J40)</f>
        <v>15</v>
      </c>
      <c r="P15" s="74" t="s">
        <v>485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8"/>
      <c r="AMD15" s="18"/>
      <c r="AME15" s="18"/>
      <c r="AMF15" s="18"/>
      <c r="AMG15" s="18"/>
      <c r="AMH15" s="18"/>
      <c r="AMI15" s="18"/>
      <c r="AMJ15" s="18"/>
      <c r="AMK15" s="18"/>
      <c r="AML15" s="18"/>
      <c r="AMM15" s="18"/>
      <c r="AMN15" s="18"/>
      <c r="AMO15" s="18"/>
      <c r="AMP15" s="18"/>
      <c r="AMQ15" s="18"/>
      <c r="AMR15" s="18"/>
      <c r="AMS15" s="18"/>
      <c r="AMT15" s="18"/>
      <c r="AMU15" s="18"/>
      <c r="AMV15" s="18"/>
      <c r="AMW15" s="18"/>
      <c r="AMX15" s="18"/>
      <c r="AMY15" s="18"/>
      <c r="AMZ15" s="18"/>
      <c r="ANA15" s="18"/>
      <c r="ANB15" s="18"/>
      <c r="ANC15" s="18"/>
      <c r="AND15" s="18"/>
      <c r="ANE15" s="18"/>
      <c r="ANF15" s="18"/>
      <c r="ANG15" s="18"/>
      <c r="ANH15" s="18"/>
      <c r="ANI15" s="18"/>
      <c r="ANJ15" s="18"/>
      <c r="ANK15" s="18"/>
      <c r="ANL15" s="18"/>
      <c r="ANM15" s="18"/>
      <c r="ANN15" s="18"/>
      <c r="ANO15" s="18"/>
      <c r="ANP15" s="18"/>
      <c r="ANQ15" s="18"/>
      <c r="ANR15" s="18"/>
      <c r="ANS15" s="18"/>
      <c r="ANT15" s="18"/>
      <c r="ANU15" s="18"/>
      <c r="ANV15" s="18"/>
      <c r="ANW15" s="18"/>
      <c r="ANX15" s="18"/>
      <c r="ANY15" s="18"/>
      <c r="ANZ15" s="18"/>
      <c r="AOA15" s="18"/>
      <c r="AOB15" s="18"/>
      <c r="AOC15" s="18"/>
      <c r="AOD15" s="18"/>
      <c r="AOE15" s="18"/>
      <c r="AOF15" s="18"/>
      <c r="AOG15" s="18"/>
      <c r="AOH15" s="18"/>
      <c r="AOI15" s="18"/>
      <c r="AOJ15" s="18"/>
      <c r="AOK15" s="18"/>
      <c r="AOL15" s="18"/>
      <c r="AOM15" s="18"/>
      <c r="AON15" s="18"/>
      <c r="AOO15" s="18"/>
      <c r="AOP15" s="18"/>
      <c r="AOQ15" s="18"/>
      <c r="AOR15" s="18"/>
      <c r="AOS15" s="18"/>
      <c r="AOT15" s="18"/>
      <c r="AOU15" s="18"/>
      <c r="AOV15" s="18"/>
      <c r="AOW15" s="18"/>
      <c r="AOX15" s="18"/>
      <c r="AOY15" s="18"/>
      <c r="AOZ15" s="18"/>
      <c r="APA15" s="18"/>
      <c r="APB15" s="18"/>
      <c r="APC15" s="18"/>
      <c r="APD15" s="18"/>
      <c r="APE15" s="18"/>
      <c r="APF15" s="18"/>
      <c r="APG15" s="18"/>
      <c r="APH15" s="18"/>
      <c r="API15" s="18"/>
      <c r="APJ15" s="18"/>
      <c r="APK15" s="18"/>
      <c r="APL15" s="18"/>
      <c r="APM15" s="18"/>
      <c r="APN15" s="18"/>
      <c r="APO15" s="18"/>
      <c r="APP15" s="18"/>
      <c r="APQ15" s="18"/>
      <c r="APR15" s="18"/>
      <c r="APS15" s="18"/>
      <c r="APT15" s="18"/>
      <c r="APU15" s="18"/>
      <c r="APV15" s="18"/>
      <c r="APW15" s="18"/>
      <c r="APX15" s="18"/>
      <c r="APY15" s="18"/>
      <c r="APZ15" s="18"/>
      <c r="AQA15" s="18"/>
      <c r="AQB15" s="18"/>
      <c r="AQC15" s="18"/>
      <c r="AQD15" s="18"/>
      <c r="AQE15" s="18"/>
      <c r="AQF15" s="18"/>
      <c r="AQG15" s="18"/>
      <c r="AQH15" s="18"/>
      <c r="AQI15" s="18"/>
      <c r="AQJ15" s="18"/>
      <c r="AQK15" s="18"/>
      <c r="AQL15" s="18"/>
      <c r="AQM15" s="18"/>
      <c r="AQN15" s="18"/>
      <c r="AQO15" s="18"/>
      <c r="AQP15" s="18"/>
      <c r="AQQ15" s="18"/>
      <c r="AQR15" s="18"/>
      <c r="AQS15" s="18"/>
      <c r="AQT15" s="18"/>
      <c r="AQU15" s="18"/>
      <c r="AQV15" s="18"/>
      <c r="AQW15" s="18"/>
      <c r="AQX15" s="18"/>
      <c r="AQY15" s="18"/>
      <c r="AQZ15" s="18"/>
      <c r="ARA15" s="18"/>
      <c r="ARB15" s="18"/>
      <c r="ARC15" s="18"/>
      <c r="ARD15" s="18"/>
      <c r="ARE15" s="18"/>
      <c r="ARF15" s="18"/>
      <c r="ARG15" s="18"/>
      <c r="ARH15" s="18"/>
      <c r="ARI15" s="18"/>
      <c r="ARJ15" s="18"/>
      <c r="ARK15" s="18"/>
      <c r="ARL15" s="18"/>
      <c r="ARM15" s="18"/>
      <c r="ARN15" s="18"/>
      <c r="ARO15" s="18"/>
      <c r="ARP15" s="18"/>
      <c r="ARQ15" s="18"/>
      <c r="ARR15" s="18"/>
      <c r="ARS15" s="18"/>
      <c r="ART15" s="18"/>
      <c r="ARU15" s="18"/>
      <c r="ARV15" s="18"/>
      <c r="ARW15" s="18"/>
      <c r="ARX15" s="18"/>
      <c r="ARY15" s="18"/>
      <c r="ARZ15" s="18"/>
      <c r="ASA15" s="18"/>
      <c r="ASB15" s="18"/>
      <c r="ASC15" s="18"/>
      <c r="ASD15" s="18"/>
      <c r="ASE15" s="18"/>
      <c r="ASF15" s="18"/>
      <c r="ASG15" s="18"/>
      <c r="ASH15" s="18"/>
      <c r="ASI15" s="18"/>
      <c r="ASJ15" s="18"/>
      <c r="ASK15" s="18"/>
      <c r="ASL15" s="18"/>
      <c r="ASM15" s="18"/>
      <c r="ASN15" s="18"/>
      <c r="ASO15" s="18"/>
      <c r="ASP15" s="18"/>
      <c r="ASQ15" s="18"/>
      <c r="ASR15" s="18"/>
      <c r="ASS15" s="18"/>
      <c r="AST15" s="18"/>
      <c r="ASU15" s="18"/>
      <c r="ASV15" s="18"/>
      <c r="ASW15" s="18"/>
      <c r="ASX15" s="18"/>
      <c r="ASY15" s="18"/>
      <c r="ASZ15" s="18"/>
      <c r="ATA15" s="18"/>
      <c r="ATB15" s="18"/>
      <c r="ATC15" s="18"/>
      <c r="ATD15" s="18"/>
      <c r="ATE15" s="18"/>
      <c r="ATF15" s="18"/>
      <c r="ATG15" s="18"/>
      <c r="ATH15" s="18"/>
      <c r="ATI15" s="18"/>
      <c r="ATJ15" s="18"/>
      <c r="ATK15" s="18"/>
      <c r="ATL15" s="18"/>
      <c r="ATM15" s="18"/>
      <c r="ATN15" s="18"/>
      <c r="ATO15" s="18"/>
      <c r="ATP15" s="18"/>
      <c r="ATQ15" s="18"/>
      <c r="ATR15" s="18"/>
      <c r="ATS15" s="18"/>
      <c r="ATT15" s="18"/>
      <c r="ATU15" s="18"/>
      <c r="ATV15" s="18"/>
      <c r="ATW15" s="18"/>
      <c r="ATX15" s="18"/>
      <c r="ATY15" s="18"/>
      <c r="ATZ15" s="18"/>
      <c r="AUA15" s="18"/>
      <c r="AUB15" s="18"/>
      <c r="AUC15" s="18"/>
      <c r="AUD15" s="18"/>
      <c r="AUE15" s="18"/>
      <c r="AUF15" s="18"/>
      <c r="AUG15" s="18"/>
      <c r="AUH15" s="18"/>
      <c r="AUI15" s="18"/>
      <c r="AUJ15" s="18"/>
      <c r="AUK15" s="18"/>
      <c r="AUL15" s="18"/>
      <c r="AUM15" s="18"/>
      <c r="AUN15" s="18"/>
      <c r="AUO15" s="18"/>
      <c r="AUP15" s="18"/>
      <c r="AUQ15" s="18"/>
      <c r="AUR15" s="18"/>
      <c r="AUS15" s="18"/>
      <c r="AUT15" s="18"/>
      <c r="AUU15" s="18"/>
      <c r="AUV15" s="18"/>
      <c r="AUW15" s="18"/>
      <c r="AUX15" s="18"/>
      <c r="AUY15" s="18"/>
      <c r="AUZ15" s="18"/>
      <c r="AVA15" s="18"/>
      <c r="AVB15" s="18"/>
      <c r="AVC15" s="18"/>
      <c r="AVD15" s="18"/>
      <c r="AVE15" s="18"/>
      <c r="AVF15" s="18"/>
      <c r="AVG15" s="18"/>
      <c r="AVH15" s="18"/>
      <c r="AVI15" s="18"/>
      <c r="AVJ15" s="18"/>
      <c r="AVK15" s="18"/>
      <c r="AVL15" s="18"/>
      <c r="AVM15" s="18"/>
      <c r="AVN15" s="18"/>
      <c r="AVO15" s="18"/>
      <c r="AVP15" s="18"/>
      <c r="AVQ15" s="18"/>
      <c r="AVR15" s="18"/>
      <c r="AVS15" s="18"/>
      <c r="AVT15" s="18"/>
      <c r="AVU15" s="18"/>
      <c r="AVV15" s="18"/>
      <c r="AVW15" s="18"/>
      <c r="AVX15" s="18"/>
      <c r="AVY15" s="18"/>
      <c r="AVZ15" s="18"/>
      <c r="AWA15" s="18"/>
      <c r="AWB15" s="18"/>
      <c r="AWC15" s="18"/>
      <c r="AWD15" s="18"/>
      <c r="AWE15" s="18"/>
      <c r="AWF15" s="18"/>
      <c r="AWG15" s="18"/>
      <c r="AWH15" s="18"/>
      <c r="AWI15" s="18"/>
      <c r="AWJ15" s="18"/>
      <c r="AWK15" s="18"/>
      <c r="AWL15" s="18"/>
      <c r="AWM15" s="18"/>
      <c r="AWN15" s="18"/>
      <c r="AWO15" s="18"/>
      <c r="AWP15" s="18"/>
      <c r="AWQ15" s="18"/>
      <c r="AWR15" s="18"/>
      <c r="AWS15" s="18"/>
      <c r="AWT15" s="18"/>
      <c r="AWU15" s="18"/>
      <c r="AWV15" s="18"/>
      <c r="AWW15" s="18"/>
      <c r="AWX15" s="18"/>
      <c r="AWY15" s="18"/>
      <c r="AWZ15" s="18"/>
      <c r="AXA15" s="18"/>
      <c r="AXB15" s="18"/>
      <c r="AXC15" s="18"/>
      <c r="AXD15" s="18"/>
      <c r="AXE15" s="18"/>
      <c r="AXF15" s="18"/>
      <c r="AXG15" s="18"/>
      <c r="AXH15" s="18"/>
      <c r="AXI15" s="18"/>
      <c r="AXJ15" s="18"/>
      <c r="AXK15" s="18"/>
      <c r="AXL15" s="18"/>
      <c r="AXM15" s="18"/>
      <c r="AXN15" s="18"/>
      <c r="AXO15" s="18"/>
      <c r="AXP15" s="18"/>
      <c r="AXQ15" s="18"/>
      <c r="AXR15" s="18"/>
      <c r="AXS15" s="18"/>
      <c r="AXT15" s="18"/>
      <c r="AXU15" s="18"/>
      <c r="AXV15" s="18"/>
      <c r="AXW15" s="18"/>
      <c r="AXX15" s="18"/>
      <c r="AXY15" s="18"/>
      <c r="AXZ15" s="18"/>
      <c r="AYA15" s="18"/>
      <c r="AYB15" s="18"/>
      <c r="AYC15" s="18"/>
      <c r="AYD15" s="18"/>
      <c r="AYE15" s="18"/>
      <c r="AYF15" s="18"/>
      <c r="AYG15" s="18"/>
      <c r="AYH15" s="18"/>
      <c r="AYI15" s="18"/>
      <c r="AYJ15" s="18"/>
      <c r="AYK15" s="18"/>
      <c r="AYL15" s="18"/>
      <c r="AYM15" s="18"/>
      <c r="AYN15" s="18"/>
      <c r="AYO15" s="18"/>
      <c r="AYP15" s="18"/>
      <c r="AYQ15" s="18"/>
      <c r="AYR15" s="18"/>
      <c r="AYS15" s="18"/>
      <c r="AYT15" s="18"/>
      <c r="AYU15" s="18"/>
      <c r="AYV15" s="18"/>
      <c r="AYW15" s="18"/>
      <c r="AYX15" s="18"/>
      <c r="AYY15" s="18"/>
      <c r="AYZ15" s="18"/>
      <c r="AZA15" s="18"/>
      <c r="AZB15" s="18"/>
      <c r="AZC15" s="18"/>
      <c r="AZD15" s="18"/>
      <c r="AZE15" s="18"/>
      <c r="AZF15" s="18"/>
      <c r="AZG15" s="18"/>
      <c r="AZH15" s="18"/>
      <c r="AZI15" s="18"/>
      <c r="AZJ15" s="18"/>
      <c r="AZK15" s="18"/>
      <c r="AZL15" s="18"/>
      <c r="AZM15" s="18"/>
      <c r="AZN15" s="18"/>
      <c r="AZO15" s="18"/>
      <c r="AZP15" s="18"/>
      <c r="AZQ15" s="18"/>
      <c r="AZR15" s="18"/>
      <c r="AZS15" s="18"/>
      <c r="AZT15" s="18"/>
      <c r="AZU15" s="18"/>
      <c r="AZV15" s="18"/>
      <c r="AZW15" s="18"/>
      <c r="AZX15" s="18"/>
      <c r="AZY15" s="18"/>
      <c r="AZZ15" s="18"/>
      <c r="BAA15" s="18"/>
      <c r="BAB15" s="18"/>
      <c r="BAC15" s="18"/>
      <c r="BAD15" s="18"/>
      <c r="BAE15" s="18"/>
      <c r="BAF15" s="18"/>
      <c r="BAG15" s="18"/>
      <c r="BAH15" s="18"/>
      <c r="BAI15" s="18"/>
      <c r="BAJ15" s="18"/>
      <c r="BAK15" s="18"/>
      <c r="BAL15" s="18"/>
      <c r="BAM15" s="18"/>
      <c r="BAN15" s="18"/>
      <c r="BAO15" s="18"/>
      <c r="BAP15" s="18"/>
      <c r="BAQ15" s="18"/>
      <c r="BAR15" s="18"/>
      <c r="BAS15" s="18"/>
      <c r="BAT15" s="18"/>
      <c r="BAU15" s="18"/>
      <c r="BAV15" s="18"/>
      <c r="BAW15" s="18"/>
      <c r="BAX15" s="18"/>
      <c r="BAY15" s="18"/>
      <c r="BAZ15" s="18"/>
      <c r="BBA15" s="18"/>
      <c r="BBB15" s="18"/>
      <c r="BBC15" s="18"/>
      <c r="BBD15" s="18"/>
      <c r="BBE15" s="18"/>
      <c r="BBF15" s="18"/>
      <c r="BBG15" s="18"/>
      <c r="BBH15" s="18"/>
      <c r="BBI15" s="18"/>
      <c r="BBJ15" s="18"/>
      <c r="BBK15" s="18"/>
      <c r="BBL15" s="18"/>
      <c r="BBM15" s="18"/>
      <c r="BBN15" s="18"/>
      <c r="BBO15" s="18"/>
      <c r="BBP15" s="18"/>
      <c r="BBQ15" s="18"/>
      <c r="BBR15" s="18"/>
      <c r="BBS15" s="18"/>
      <c r="BBT15" s="18"/>
      <c r="BBU15" s="18"/>
      <c r="BBV15" s="18"/>
      <c r="BBW15" s="18"/>
      <c r="BBX15" s="18"/>
      <c r="BBY15" s="18"/>
      <c r="BBZ15" s="18"/>
      <c r="BCA15" s="18"/>
      <c r="BCB15" s="18"/>
      <c r="BCC15" s="18"/>
      <c r="BCD15" s="18"/>
      <c r="BCE15" s="18"/>
      <c r="BCF15" s="18"/>
      <c r="BCG15" s="18"/>
      <c r="BCH15" s="18"/>
      <c r="BCI15" s="18"/>
      <c r="BCJ15" s="18"/>
      <c r="BCK15" s="18"/>
      <c r="BCL15" s="18"/>
      <c r="BCM15" s="18"/>
      <c r="BCN15" s="18"/>
      <c r="BCO15" s="18"/>
      <c r="BCP15" s="18"/>
      <c r="BCQ15" s="18"/>
      <c r="BCR15" s="18"/>
      <c r="BCS15" s="18"/>
      <c r="BCT15" s="18"/>
      <c r="BCU15" s="18"/>
      <c r="BCV15" s="18"/>
      <c r="BCW15" s="18"/>
      <c r="BCX15" s="18"/>
      <c r="BCY15" s="18"/>
      <c r="BCZ15" s="18"/>
      <c r="BDA15" s="18"/>
      <c r="BDB15" s="18"/>
      <c r="BDC15" s="18"/>
      <c r="BDD15" s="18"/>
      <c r="BDE15" s="18"/>
      <c r="BDF15" s="18"/>
      <c r="BDG15" s="18"/>
      <c r="BDH15" s="18"/>
      <c r="BDI15" s="18"/>
      <c r="BDJ15" s="18"/>
      <c r="BDK15" s="18"/>
      <c r="BDL15" s="18"/>
      <c r="BDM15" s="18"/>
      <c r="BDN15" s="18"/>
      <c r="BDO15" s="18"/>
      <c r="BDP15" s="18"/>
      <c r="BDQ15" s="18"/>
      <c r="BDR15" s="18"/>
      <c r="BDS15" s="18"/>
      <c r="BDT15" s="18"/>
      <c r="BDU15" s="18"/>
      <c r="BDV15" s="18"/>
      <c r="BDW15" s="18"/>
      <c r="BDX15" s="18"/>
      <c r="BDY15" s="18"/>
      <c r="BDZ15" s="18"/>
      <c r="BEA15" s="18"/>
      <c r="BEB15" s="18"/>
      <c r="BEC15" s="18"/>
      <c r="BED15" s="18"/>
      <c r="BEE15" s="18"/>
      <c r="BEF15" s="18"/>
      <c r="BEG15" s="18"/>
      <c r="BEH15" s="18"/>
      <c r="BEI15" s="18"/>
      <c r="BEJ15" s="18"/>
      <c r="BEK15" s="18"/>
      <c r="BEL15" s="18"/>
      <c r="BEM15" s="18"/>
      <c r="BEN15" s="18"/>
      <c r="BEO15" s="18"/>
      <c r="BEP15" s="18"/>
      <c r="BEQ15" s="18"/>
      <c r="BER15" s="18"/>
      <c r="BES15" s="18"/>
      <c r="BET15" s="18"/>
      <c r="BEU15" s="18"/>
      <c r="BEV15" s="18"/>
      <c r="BEW15" s="18"/>
      <c r="BEX15" s="18"/>
      <c r="BEY15" s="18"/>
      <c r="BEZ15" s="18"/>
      <c r="BFA15" s="18"/>
      <c r="BFB15" s="18"/>
      <c r="BFC15" s="18"/>
      <c r="BFD15" s="18"/>
      <c r="BFE15" s="18"/>
      <c r="BFF15" s="18"/>
      <c r="BFG15" s="18"/>
      <c r="BFH15" s="18"/>
      <c r="BFI15" s="18"/>
      <c r="BFJ15" s="18"/>
      <c r="BFK15" s="18"/>
      <c r="BFL15" s="18"/>
      <c r="BFM15" s="18"/>
      <c r="BFN15" s="18"/>
      <c r="BFO15" s="18"/>
      <c r="BFP15" s="18"/>
      <c r="BFQ15" s="18"/>
      <c r="BFR15" s="18"/>
      <c r="BFS15" s="18"/>
      <c r="BFT15" s="18"/>
      <c r="BFU15" s="18"/>
      <c r="BFV15" s="18"/>
      <c r="BFW15" s="18"/>
      <c r="BFX15" s="18"/>
      <c r="BFY15" s="18"/>
      <c r="BFZ15" s="18"/>
      <c r="BGA15" s="18"/>
      <c r="BGB15" s="18"/>
      <c r="BGC15" s="18"/>
      <c r="BGD15" s="18"/>
      <c r="BGE15" s="18"/>
      <c r="BGF15" s="18"/>
      <c r="BGG15" s="18"/>
      <c r="BGH15" s="18"/>
      <c r="BGI15" s="18"/>
      <c r="BGJ15" s="18"/>
      <c r="BGK15" s="18"/>
      <c r="BGL15" s="18"/>
      <c r="BGM15" s="18"/>
      <c r="BGN15" s="18"/>
      <c r="BGO15" s="18"/>
      <c r="BGP15" s="18"/>
      <c r="BGQ15" s="18"/>
      <c r="BGR15" s="18"/>
      <c r="BGS15" s="18"/>
      <c r="BGT15" s="18"/>
      <c r="BGU15" s="18"/>
      <c r="BGV15" s="18"/>
      <c r="BGW15" s="18"/>
      <c r="BGX15" s="18"/>
      <c r="BGY15" s="18"/>
      <c r="BGZ15" s="18"/>
      <c r="BHA15" s="18"/>
      <c r="BHB15" s="18"/>
      <c r="BHC15" s="18"/>
      <c r="BHD15" s="18"/>
      <c r="BHE15" s="18"/>
      <c r="BHF15" s="18"/>
      <c r="BHG15" s="18"/>
      <c r="BHH15" s="18"/>
      <c r="BHI15" s="18"/>
      <c r="BHJ15" s="18"/>
      <c r="BHK15" s="18"/>
      <c r="BHL15" s="18"/>
      <c r="BHM15" s="18"/>
      <c r="BHN15" s="18"/>
      <c r="BHO15" s="18"/>
      <c r="BHP15" s="18"/>
      <c r="BHQ15" s="18"/>
      <c r="BHR15" s="18"/>
      <c r="BHS15" s="18"/>
      <c r="BHT15" s="18"/>
      <c r="BHU15" s="18"/>
      <c r="BHV15" s="18"/>
      <c r="BHW15" s="18"/>
      <c r="BHX15" s="18"/>
      <c r="BHY15" s="18"/>
      <c r="BHZ15" s="18"/>
      <c r="BIA15" s="18"/>
      <c r="BIB15" s="18"/>
      <c r="BIC15" s="18"/>
      <c r="BID15" s="18"/>
      <c r="BIE15" s="18"/>
      <c r="BIF15" s="18"/>
      <c r="BIG15" s="18"/>
      <c r="BIH15" s="18"/>
      <c r="BII15" s="18"/>
      <c r="BIJ15" s="18"/>
      <c r="BIK15" s="18"/>
      <c r="BIL15" s="18"/>
      <c r="BIM15" s="18"/>
      <c r="BIN15" s="18"/>
      <c r="BIO15" s="18"/>
      <c r="BIP15" s="18"/>
      <c r="BIQ15" s="18"/>
      <c r="BIR15" s="18"/>
      <c r="BIS15" s="18"/>
      <c r="BIT15" s="18"/>
      <c r="BIU15" s="18"/>
      <c r="BIV15" s="18"/>
      <c r="BIW15" s="18"/>
      <c r="BIX15" s="18"/>
      <c r="BIY15" s="18"/>
      <c r="BIZ15" s="18"/>
      <c r="BJA15" s="18"/>
      <c r="BJB15" s="18"/>
      <c r="BJC15" s="18"/>
      <c r="BJD15" s="18"/>
      <c r="BJE15" s="18"/>
      <c r="BJF15" s="18"/>
      <c r="BJG15" s="18"/>
      <c r="BJH15" s="18"/>
      <c r="BJI15" s="18"/>
      <c r="BJJ15" s="18"/>
      <c r="BJK15" s="18"/>
      <c r="BJL15" s="18"/>
      <c r="BJM15" s="18"/>
      <c r="BJN15" s="18"/>
      <c r="BJO15" s="18"/>
      <c r="BJP15" s="18"/>
      <c r="BJQ15" s="18"/>
      <c r="BJR15" s="18"/>
      <c r="BJS15" s="18"/>
      <c r="BJT15" s="18"/>
      <c r="BJU15" s="18"/>
      <c r="BJV15" s="18"/>
      <c r="BJW15" s="18"/>
      <c r="BJX15" s="18"/>
      <c r="BJY15" s="18"/>
      <c r="BJZ15" s="18"/>
      <c r="BKA15" s="18"/>
      <c r="BKB15" s="18"/>
      <c r="BKC15" s="18"/>
      <c r="BKD15" s="18"/>
      <c r="BKE15" s="18"/>
      <c r="BKF15" s="18"/>
      <c r="BKG15" s="18"/>
      <c r="BKH15" s="18"/>
      <c r="BKI15" s="18"/>
      <c r="BKJ15" s="18"/>
      <c r="BKK15" s="18"/>
      <c r="BKL15" s="18"/>
      <c r="BKM15" s="18"/>
      <c r="BKN15" s="18"/>
      <c r="BKO15" s="18"/>
      <c r="BKP15" s="18"/>
      <c r="BKQ15" s="18"/>
      <c r="BKR15" s="18"/>
      <c r="BKS15" s="18"/>
      <c r="BKT15" s="18"/>
      <c r="BKU15" s="18"/>
      <c r="BKV15" s="18"/>
      <c r="BKW15" s="18"/>
      <c r="BKX15" s="18"/>
      <c r="BKY15" s="18"/>
      <c r="BKZ15" s="18"/>
      <c r="BLA15" s="18"/>
      <c r="BLB15" s="18"/>
      <c r="BLC15" s="18"/>
      <c r="BLD15" s="18"/>
      <c r="BLE15" s="18"/>
      <c r="BLF15" s="18"/>
      <c r="BLG15" s="18"/>
      <c r="BLH15" s="18"/>
      <c r="BLI15" s="18"/>
      <c r="BLJ15" s="18"/>
      <c r="BLK15" s="18"/>
      <c r="BLL15" s="18"/>
      <c r="BLM15" s="18"/>
      <c r="BLN15" s="18"/>
      <c r="BLO15" s="18"/>
      <c r="BLP15" s="18"/>
      <c r="BLQ15" s="18"/>
      <c r="BLR15" s="18"/>
      <c r="BLS15" s="18"/>
      <c r="BLT15" s="18"/>
      <c r="BLU15" s="18"/>
      <c r="BLV15" s="18"/>
      <c r="BLW15" s="18"/>
      <c r="BLX15" s="18"/>
      <c r="BLY15" s="18"/>
      <c r="BLZ15" s="18"/>
      <c r="BMA15" s="18"/>
      <c r="BMB15" s="18"/>
      <c r="BMC15" s="18"/>
      <c r="BMD15" s="18"/>
      <c r="BME15" s="18"/>
      <c r="BMF15" s="18"/>
      <c r="BMG15" s="18"/>
      <c r="BMH15" s="18"/>
      <c r="BMI15" s="18"/>
      <c r="BMJ15" s="18"/>
      <c r="BMK15" s="18"/>
      <c r="BML15" s="18"/>
      <c r="BMM15" s="18"/>
      <c r="BMN15" s="18"/>
      <c r="BMO15" s="18"/>
      <c r="BMP15" s="18"/>
      <c r="BMQ15" s="18"/>
      <c r="BMR15" s="18"/>
      <c r="BMS15" s="18"/>
      <c r="BMT15" s="18"/>
      <c r="BMU15" s="18"/>
      <c r="BMV15" s="18"/>
      <c r="BMW15" s="18"/>
      <c r="BMX15" s="18"/>
      <c r="BMY15" s="18"/>
      <c r="BMZ15" s="18"/>
      <c r="BNA15" s="18"/>
      <c r="BNB15" s="18"/>
      <c r="BNC15" s="18"/>
      <c r="BND15" s="18"/>
      <c r="BNE15" s="18"/>
      <c r="BNF15" s="18"/>
      <c r="BNG15" s="18"/>
      <c r="BNH15" s="18"/>
      <c r="BNI15" s="18"/>
      <c r="BNJ15" s="18"/>
      <c r="BNK15" s="18"/>
      <c r="BNL15" s="18"/>
      <c r="BNM15" s="18"/>
      <c r="BNN15" s="18"/>
      <c r="BNO15" s="18"/>
      <c r="BNP15" s="18"/>
      <c r="BNQ15" s="18"/>
      <c r="BNR15" s="18"/>
      <c r="BNS15" s="18"/>
      <c r="BNT15" s="18"/>
      <c r="BNU15" s="18"/>
      <c r="BNV15" s="18"/>
      <c r="BNW15" s="18"/>
      <c r="BNX15" s="18"/>
      <c r="BNY15" s="18"/>
      <c r="BNZ15" s="18"/>
      <c r="BOA15" s="18"/>
      <c r="BOB15" s="18"/>
      <c r="BOC15" s="18"/>
      <c r="BOD15" s="18"/>
      <c r="BOE15" s="18"/>
      <c r="BOF15" s="18"/>
      <c r="BOG15" s="18"/>
      <c r="BOH15" s="18"/>
      <c r="BOI15" s="18"/>
      <c r="BOJ15" s="18"/>
      <c r="BOK15" s="18"/>
      <c r="BOL15" s="18"/>
      <c r="BOM15" s="18"/>
      <c r="BON15" s="18"/>
      <c r="BOO15" s="18"/>
      <c r="BOP15" s="18"/>
      <c r="BOQ15" s="18"/>
      <c r="BOR15" s="18"/>
      <c r="BOS15" s="18"/>
      <c r="BOT15" s="18"/>
      <c r="BOU15" s="18"/>
      <c r="BOV15" s="18"/>
      <c r="BOW15" s="18"/>
      <c r="BOX15" s="18"/>
      <c r="BOY15" s="18"/>
      <c r="BOZ15" s="18"/>
      <c r="BPA15" s="18"/>
      <c r="BPB15" s="18"/>
      <c r="BPC15" s="18"/>
      <c r="BPD15" s="18"/>
      <c r="BPE15" s="18"/>
      <c r="BPF15" s="18"/>
      <c r="BPG15" s="18"/>
    </row>
    <row r="16" spans="1:1775" s="22" customFormat="1" x14ac:dyDescent="0.25">
      <c r="A16" s="49">
        <v>14</v>
      </c>
      <c r="B16" s="53" t="s">
        <v>256</v>
      </c>
      <c r="C16" s="53" t="s">
        <v>330</v>
      </c>
      <c r="D16" s="53" t="s">
        <v>255</v>
      </c>
      <c r="E16" s="53" t="s">
        <v>331</v>
      </c>
      <c r="F16" s="53" t="s">
        <v>332</v>
      </c>
      <c r="G16" s="53" t="s">
        <v>67</v>
      </c>
      <c r="H16" s="53" t="s">
        <v>333</v>
      </c>
      <c r="I16" s="140">
        <v>1</v>
      </c>
      <c r="J16" s="56">
        <f t="shared" si="1"/>
        <v>10</v>
      </c>
      <c r="K16" s="141">
        <v>0.51</v>
      </c>
      <c r="L16" s="141">
        <f t="shared" si="0"/>
        <v>5.0999999999999996</v>
      </c>
      <c r="M16" s="141" t="s">
        <v>443</v>
      </c>
      <c r="N16" s="140"/>
      <c r="O16" s="103">
        <f>(J16+J41)</f>
        <v>15</v>
      </c>
      <c r="P16" s="74" t="s">
        <v>485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  <c r="PM16" s="18"/>
      <c r="PN16" s="18"/>
      <c r="PO16" s="18"/>
      <c r="PP16" s="18"/>
      <c r="PQ16" s="18"/>
      <c r="PR16" s="18"/>
      <c r="PS16" s="18"/>
      <c r="PT16" s="18"/>
      <c r="PU16" s="18"/>
      <c r="PV16" s="18"/>
      <c r="PW16" s="18"/>
      <c r="PX16" s="18"/>
      <c r="PY16" s="18"/>
      <c r="PZ16" s="18"/>
      <c r="QA16" s="18"/>
      <c r="QB16" s="18"/>
      <c r="QC16" s="18"/>
      <c r="QD16" s="18"/>
      <c r="QE16" s="18"/>
      <c r="QF16" s="18"/>
      <c r="QG16" s="18"/>
      <c r="QH16" s="18"/>
      <c r="QI16" s="18"/>
      <c r="QJ16" s="18"/>
      <c r="QK16" s="18"/>
      <c r="QL16" s="18"/>
      <c r="QM16" s="18"/>
      <c r="QN16" s="18"/>
      <c r="QO16" s="18"/>
      <c r="QP16" s="18"/>
      <c r="QQ16" s="18"/>
      <c r="QR16" s="18"/>
      <c r="QS16" s="18"/>
      <c r="QT16" s="18"/>
      <c r="QU16" s="18"/>
      <c r="QV16" s="18"/>
      <c r="QW16" s="18"/>
      <c r="QX16" s="18"/>
      <c r="QY16" s="18"/>
      <c r="QZ16" s="18"/>
      <c r="RA16" s="18"/>
      <c r="RB16" s="18"/>
      <c r="RC16" s="18"/>
      <c r="RD16" s="18"/>
      <c r="RE16" s="18"/>
      <c r="RF16" s="18"/>
      <c r="RG16" s="18"/>
      <c r="RH16" s="18"/>
      <c r="RI16" s="18"/>
      <c r="RJ16" s="18"/>
      <c r="RK16" s="18"/>
      <c r="RL16" s="18"/>
      <c r="RM16" s="18"/>
      <c r="RN16" s="18"/>
      <c r="RO16" s="18"/>
      <c r="RP16" s="18"/>
      <c r="RQ16" s="18"/>
      <c r="RR16" s="18"/>
      <c r="RS16" s="18"/>
      <c r="RT16" s="18"/>
      <c r="RU16" s="18"/>
      <c r="RV16" s="18"/>
      <c r="RW16" s="18"/>
      <c r="RX16" s="18"/>
      <c r="RY16" s="18"/>
      <c r="RZ16" s="18"/>
      <c r="SA16" s="18"/>
      <c r="SB16" s="18"/>
      <c r="SC16" s="18"/>
      <c r="SD16" s="18"/>
      <c r="SE16" s="18"/>
      <c r="SF16" s="18"/>
      <c r="SG16" s="18"/>
      <c r="SH16" s="18"/>
      <c r="SI16" s="18"/>
      <c r="SJ16" s="18"/>
      <c r="SK16" s="18"/>
      <c r="SL16" s="18"/>
      <c r="SM16" s="18"/>
      <c r="SN16" s="18"/>
      <c r="SO16" s="18"/>
      <c r="SP16" s="18"/>
      <c r="SQ16" s="18"/>
      <c r="SR16" s="18"/>
      <c r="SS16" s="18"/>
      <c r="ST16" s="18"/>
      <c r="SU16" s="18"/>
      <c r="SV16" s="18"/>
      <c r="SW16" s="18"/>
      <c r="SX16" s="18"/>
      <c r="SY16" s="18"/>
      <c r="SZ16" s="18"/>
      <c r="TA16" s="18"/>
      <c r="TB16" s="18"/>
      <c r="TC16" s="18"/>
      <c r="TD16" s="18"/>
      <c r="TE16" s="18"/>
      <c r="TF16" s="18"/>
      <c r="TG16" s="18"/>
      <c r="TH16" s="18"/>
      <c r="TI16" s="18"/>
      <c r="TJ16" s="18"/>
      <c r="TK16" s="18"/>
      <c r="TL16" s="18"/>
      <c r="TM16" s="18"/>
      <c r="TN16" s="18"/>
      <c r="TO16" s="18"/>
      <c r="TP16" s="18"/>
      <c r="TQ16" s="18"/>
      <c r="TR16" s="18"/>
      <c r="TS16" s="18"/>
      <c r="TT16" s="18"/>
      <c r="TU16" s="18"/>
      <c r="TV16" s="18"/>
      <c r="TW16" s="18"/>
      <c r="TX16" s="18"/>
      <c r="TY16" s="18"/>
      <c r="TZ16" s="18"/>
      <c r="UA16" s="18"/>
      <c r="UB16" s="18"/>
      <c r="UC16" s="18"/>
      <c r="UD16" s="18"/>
      <c r="UE16" s="18"/>
      <c r="UF16" s="18"/>
      <c r="UG16" s="18"/>
      <c r="UH16" s="18"/>
      <c r="UI16" s="18"/>
      <c r="UJ16" s="18"/>
      <c r="UK16" s="18"/>
      <c r="UL16" s="18"/>
      <c r="UM16" s="18"/>
      <c r="UN16" s="18"/>
      <c r="UO16" s="18"/>
      <c r="UP16" s="18"/>
      <c r="UQ16" s="18"/>
      <c r="UR16" s="18"/>
      <c r="US16" s="18"/>
      <c r="UT16" s="18"/>
      <c r="UU16" s="18"/>
      <c r="UV16" s="18"/>
      <c r="UW16" s="18"/>
      <c r="UX16" s="18"/>
      <c r="UY16" s="18"/>
      <c r="UZ16" s="18"/>
      <c r="VA16" s="18"/>
      <c r="VB16" s="18"/>
      <c r="VC16" s="18"/>
      <c r="VD16" s="18"/>
      <c r="VE16" s="18"/>
      <c r="VF16" s="18"/>
      <c r="VG16" s="18"/>
      <c r="VH16" s="18"/>
      <c r="VI16" s="18"/>
      <c r="VJ16" s="18"/>
      <c r="VK16" s="18"/>
      <c r="VL16" s="18"/>
      <c r="VM16" s="18"/>
      <c r="VN16" s="18"/>
      <c r="VO16" s="18"/>
      <c r="VP16" s="18"/>
      <c r="VQ16" s="18"/>
      <c r="VR16" s="18"/>
      <c r="VS16" s="18"/>
      <c r="VT16" s="18"/>
      <c r="VU16" s="18"/>
      <c r="VV16" s="18"/>
      <c r="VW16" s="18"/>
      <c r="VX16" s="18"/>
      <c r="VY16" s="18"/>
      <c r="VZ16" s="18"/>
      <c r="WA16" s="18"/>
      <c r="WB16" s="18"/>
      <c r="WC16" s="18"/>
      <c r="WD16" s="18"/>
      <c r="WE16" s="18"/>
      <c r="WF16" s="18"/>
      <c r="WG16" s="18"/>
      <c r="WH16" s="18"/>
      <c r="WI16" s="18"/>
      <c r="WJ16" s="18"/>
      <c r="WK16" s="18"/>
      <c r="WL16" s="18"/>
      <c r="WM16" s="18"/>
      <c r="WN16" s="18"/>
      <c r="WO16" s="18"/>
      <c r="WP16" s="18"/>
      <c r="WQ16" s="18"/>
      <c r="WR16" s="18"/>
      <c r="WS16" s="18"/>
      <c r="WT16" s="18"/>
      <c r="WU16" s="18"/>
      <c r="WV16" s="18"/>
      <c r="WW16" s="18"/>
      <c r="WX16" s="18"/>
      <c r="WY16" s="18"/>
      <c r="WZ16" s="18"/>
      <c r="XA16" s="18"/>
      <c r="XB16" s="18"/>
      <c r="XC16" s="18"/>
      <c r="XD16" s="18"/>
      <c r="XE16" s="18"/>
      <c r="XF16" s="18"/>
      <c r="XG16" s="18"/>
      <c r="XH16" s="18"/>
      <c r="XI16" s="18"/>
      <c r="XJ16" s="18"/>
      <c r="XK16" s="18"/>
      <c r="XL16" s="18"/>
      <c r="XM16" s="18"/>
      <c r="XN16" s="18"/>
      <c r="XO16" s="18"/>
      <c r="XP16" s="18"/>
      <c r="XQ16" s="18"/>
      <c r="XR16" s="18"/>
      <c r="XS16" s="18"/>
      <c r="XT16" s="18"/>
      <c r="XU16" s="18"/>
      <c r="XV16" s="18"/>
      <c r="XW16" s="18"/>
      <c r="XX16" s="18"/>
      <c r="XY16" s="18"/>
      <c r="XZ16" s="18"/>
      <c r="YA16" s="18"/>
      <c r="YB16" s="18"/>
      <c r="YC16" s="18"/>
      <c r="YD16" s="18"/>
      <c r="YE16" s="18"/>
      <c r="YF16" s="18"/>
      <c r="YG16" s="18"/>
      <c r="YH16" s="18"/>
      <c r="YI16" s="18"/>
      <c r="YJ16" s="18"/>
      <c r="YK16" s="18"/>
      <c r="YL16" s="18"/>
      <c r="YM16" s="18"/>
      <c r="YN16" s="18"/>
      <c r="YO16" s="18"/>
      <c r="YP16" s="18"/>
      <c r="YQ16" s="18"/>
      <c r="YR16" s="18"/>
      <c r="YS16" s="18"/>
      <c r="YT16" s="18"/>
      <c r="YU16" s="18"/>
      <c r="YV16" s="18"/>
      <c r="YW16" s="18"/>
      <c r="YX16" s="18"/>
      <c r="YY16" s="18"/>
      <c r="YZ16" s="18"/>
      <c r="ZA16" s="18"/>
      <c r="ZB16" s="18"/>
      <c r="ZC16" s="18"/>
      <c r="ZD16" s="18"/>
      <c r="ZE16" s="18"/>
      <c r="ZF16" s="18"/>
      <c r="ZG16" s="18"/>
      <c r="ZH16" s="18"/>
      <c r="ZI16" s="18"/>
      <c r="ZJ16" s="18"/>
      <c r="ZK16" s="18"/>
      <c r="ZL16" s="18"/>
      <c r="ZM16" s="18"/>
      <c r="ZN16" s="18"/>
      <c r="ZO16" s="18"/>
      <c r="ZP16" s="18"/>
      <c r="ZQ16" s="18"/>
      <c r="ZR16" s="18"/>
      <c r="ZS16" s="18"/>
      <c r="ZT16" s="18"/>
      <c r="ZU16" s="18"/>
      <c r="ZV16" s="18"/>
      <c r="ZW16" s="18"/>
      <c r="ZX16" s="18"/>
      <c r="ZY16" s="18"/>
      <c r="ZZ16" s="18"/>
      <c r="AAA16" s="18"/>
      <c r="AAB16" s="18"/>
      <c r="AAC16" s="18"/>
      <c r="AAD16" s="18"/>
      <c r="AAE16" s="18"/>
      <c r="AAF16" s="18"/>
      <c r="AAG16" s="18"/>
      <c r="AAH16" s="18"/>
      <c r="AAI16" s="18"/>
      <c r="AAJ16" s="18"/>
      <c r="AAK16" s="18"/>
      <c r="AAL16" s="18"/>
      <c r="AAM16" s="18"/>
      <c r="AAN16" s="18"/>
      <c r="AAO16" s="18"/>
      <c r="AAP16" s="18"/>
      <c r="AAQ16" s="18"/>
      <c r="AAR16" s="18"/>
      <c r="AAS16" s="18"/>
      <c r="AAT16" s="18"/>
      <c r="AAU16" s="18"/>
      <c r="AAV16" s="18"/>
      <c r="AAW16" s="18"/>
      <c r="AAX16" s="18"/>
      <c r="AAY16" s="18"/>
      <c r="AAZ16" s="18"/>
      <c r="ABA16" s="18"/>
      <c r="ABB16" s="18"/>
      <c r="ABC16" s="18"/>
      <c r="ABD16" s="18"/>
      <c r="ABE16" s="18"/>
      <c r="ABF16" s="18"/>
      <c r="ABG16" s="18"/>
      <c r="ABH16" s="18"/>
      <c r="ABI16" s="18"/>
      <c r="ABJ16" s="18"/>
      <c r="ABK16" s="18"/>
      <c r="ABL16" s="18"/>
      <c r="ABM16" s="18"/>
      <c r="ABN16" s="18"/>
      <c r="ABO16" s="18"/>
      <c r="ABP16" s="18"/>
      <c r="ABQ16" s="18"/>
      <c r="ABR16" s="18"/>
      <c r="ABS16" s="18"/>
      <c r="ABT16" s="18"/>
      <c r="ABU16" s="18"/>
      <c r="ABV16" s="18"/>
      <c r="ABW16" s="18"/>
      <c r="ABX16" s="18"/>
      <c r="ABY16" s="18"/>
      <c r="ABZ16" s="18"/>
      <c r="ACA16" s="18"/>
      <c r="ACB16" s="18"/>
      <c r="ACC16" s="18"/>
      <c r="ACD16" s="18"/>
      <c r="ACE16" s="18"/>
      <c r="ACF16" s="18"/>
      <c r="ACG16" s="18"/>
      <c r="ACH16" s="18"/>
      <c r="ACI16" s="18"/>
      <c r="ACJ16" s="18"/>
      <c r="ACK16" s="18"/>
      <c r="ACL16" s="18"/>
      <c r="ACM16" s="18"/>
      <c r="ACN16" s="18"/>
      <c r="ACO16" s="18"/>
      <c r="ACP16" s="18"/>
      <c r="ACQ16" s="18"/>
      <c r="ACR16" s="18"/>
      <c r="ACS16" s="18"/>
      <c r="ACT16" s="18"/>
      <c r="ACU16" s="18"/>
      <c r="ACV16" s="18"/>
      <c r="ACW16" s="18"/>
      <c r="ACX16" s="18"/>
      <c r="ACY16" s="18"/>
      <c r="ACZ16" s="18"/>
      <c r="ADA16" s="18"/>
      <c r="ADB16" s="18"/>
      <c r="ADC16" s="18"/>
      <c r="ADD16" s="18"/>
      <c r="ADE16" s="18"/>
      <c r="ADF16" s="18"/>
      <c r="ADG16" s="18"/>
      <c r="ADH16" s="18"/>
      <c r="ADI16" s="18"/>
      <c r="ADJ16" s="18"/>
      <c r="ADK16" s="18"/>
      <c r="ADL16" s="18"/>
      <c r="ADM16" s="18"/>
      <c r="ADN16" s="18"/>
      <c r="ADO16" s="18"/>
      <c r="ADP16" s="18"/>
      <c r="ADQ16" s="18"/>
      <c r="ADR16" s="18"/>
      <c r="ADS16" s="18"/>
      <c r="ADT16" s="18"/>
      <c r="ADU16" s="18"/>
      <c r="ADV16" s="18"/>
      <c r="ADW16" s="18"/>
      <c r="ADX16" s="18"/>
      <c r="ADY16" s="18"/>
      <c r="ADZ16" s="18"/>
      <c r="AEA16" s="18"/>
      <c r="AEB16" s="18"/>
      <c r="AEC16" s="18"/>
      <c r="AED16" s="18"/>
      <c r="AEE16" s="18"/>
      <c r="AEF16" s="18"/>
      <c r="AEG16" s="18"/>
      <c r="AEH16" s="18"/>
      <c r="AEI16" s="18"/>
      <c r="AEJ16" s="18"/>
      <c r="AEK16" s="18"/>
      <c r="AEL16" s="18"/>
      <c r="AEM16" s="18"/>
      <c r="AEN16" s="18"/>
      <c r="AEO16" s="18"/>
      <c r="AEP16" s="18"/>
      <c r="AEQ16" s="18"/>
      <c r="AER16" s="18"/>
      <c r="AES16" s="18"/>
      <c r="AET16" s="18"/>
      <c r="AEU16" s="18"/>
      <c r="AEV16" s="18"/>
      <c r="AEW16" s="18"/>
      <c r="AEX16" s="18"/>
      <c r="AEY16" s="18"/>
      <c r="AEZ16" s="18"/>
      <c r="AFA16" s="18"/>
      <c r="AFB16" s="18"/>
      <c r="AFC16" s="18"/>
      <c r="AFD16" s="18"/>
      <c r="AFE16" s="18"/>
      <c r="AFF16" s="18"/>
      <c r="AFG16" s="18"/>
      <c r="AFH16" s="18"/>
      <c r="AFI16" s="18"/>
      <c r="AFJ16" s="18"/>
      <c r="AFK16" s="18"/>
      <c r="AFL16" s="18"/>
      <c r="AFM16" s="18"/>
      <c r="AFN16" s="18"/>
      <c r="AFO16" s="18"/>
      <c r="AFP16" s="18"/>
      <c r="AFQ16" s="18"/>
      <c r="AFR16" s="18"/>
      <c r="AFS16" s="18"/>
      <c r="AFT16" s="18"/>
      <c r="AFU16" s="18"/>
      <c r="AFV16" s="18"/>
      <c r="AFW16" s="18"/>
      <c r="AFX16" s="18"/>
      <c r="AFY16" s="18"/>
      <c r="AFZ16" s="18"/>
      <c r="AGA16" s="18"/>
      <c r="AGB16" s="18"/>
      <c r="AGC16" s="18"/>
      <c r="AGD16" s="18"/>
      <c r="AGE16" s="18"/>
      <c r="AGF16" s="18"/>
      <c r="AGG16" s="18"/>
      <c r="AGH16" s="18"/>
      <c r="AGI16" s="18"/>
      <c r="AGJ16" s="18"/>
      <c r="AGK16" s="18"/>
      <c r="AGL16" s="18"/>
      <c r="AGM16" s="18"/>
      <c r="AGN16" s="18"/>
      <c r="AGO16" s="18"/>
      <c r="AGP16" s="18"/>
      <c r="AGQ16" s="18"/>
      <c r="AGR16" s="18"/>
      <c r="AGS16" s="18"/>
      <c r="AGT16" s="18"/>
      <c r="AGU16" s="18"/>
      <c r="AGV16" s="18"/>
      <c r="AGW16" s="18"/>
      <c r="AGX16" s="18"/>
      <c r="AGY16" s="18"/>
      <c r="AGZ16" s="18"/>
      <c r="AHA16" s="18"/>
      <c r="AHB16" s="18"/>
      <c r="AHC16" s="18"/>
      <c r="AHD16" s="18"/>
      <c r="AHE16" s="18"/>
      <c r="AHF16" s="18"/>
      <c r="AHG16" s="18"/>
      <c r="AHH16" s="18"/>
      <c r="AHI16" s="18"/>
      <c r="AHJ16" s="18"/>
      <c r="AHK16" s="18"/>
      <c r="AHL16" s="18"/>
      <c r="AHM16" s="18"/>
      <c r="AHN16" s="18"/>
      <c r="AHO16" s="18"/>
      <c r="AHP16" s="18"/>
      <c r="AHQ16" s="18"/>
      <c r="AHR16" s="18"/>
      <c r="AHS16" s="18"/>
      <c r="AHT16" s="18"/>
      <c r="AHU16" s="18"/>
      <c r="AHV16" s="18"/>
      <c r="AHW16" s="18"/>
      <c r="AHX16" s="18"/>
      <c r="AHY16" s="18"/>
      <c r="AHZ16" s="18"/>
      <c r="AIA16" s="18"/>
      <c r="AIB16" s="18"/>
      <c r="AIC16" s="18"/>
      <c r="AID16" s="18"/>
      <c r="AIE16" s="18"/>
      <c r="AIF16" s="18"/>
      <c r="AIG16" s="18"/>
      <c r="AIH16" s="18"/>
      <c r="AII16" s="18"/>
      <c r="AIJ16" s="18"/>
      <c r="AIK16" s="18"/>
      <c r="AIL16" s="18"/>
      <c r="AIM16" s="18"/>
      <c r="AIN16" s="18"/>
      <c r="AIO16" s="18"/>
      <c r="AIP16" s="18"/>
      <c r="AIQ16" s="18"/>
      <c r="AIR16" s="18"/>
      <c r="AIS16" s="18"/>
      <c r="AIT16" s="18"/>
      <c r="AIU16" s="18"/>
      <c r="AIV16" s="18"/>
      <c r="AIW16" s="18"/>
      <c r="AIX16" s="18"/>
      <c r="AIY16" s="18"/>
      <c r="AIZ16" s="18"/>
      <c r="AJA16" s="18"/>
      <c r="AJB16" s="18"/>
      <c r="AJC16" s="18"/>
      <c r="AJD16" s="18"/>
      <c r="AJE16" s="18"/>
      <c r="AJF16" s="18"/>
      <c r="AJG16" s="18"/>
      <c r="AJH16" s="18"/>
      <c r="AJI16" s="18"/>
      <c r="AJJ16" s="18"/>
      <c r="AJK16" s="18"/>
      <c r="AJL16" s="18"/>
      <c r="AJM16" s="18"/>
      <c r="AJN16" s="18"/>
      <c r="AJO16" s="18"/>
      <c r="AJP16" s="18"/>
      <c r="AJQ16" s="18"/>
      <c r="AJR16" s="18"/>
      <c r="AJS16" s="18"/>
      <c r="AJT16" s="18"/>
      <c r="AJU16" s="18"/>
      <c r="AJV16" s="18"/>
      <c r="AJW16" s="18"/>
      <c r="AJX16" s="18"/>
      <c r="AJY16" s="18"/>
      <c r="AJZ16" s="18"/>
      <c r="AKA16" s="18"/>
      <c r="AKB16" s="18"/>
      <c r="AKC16" s="18"/>
      <c r="AKD16" s="18"/>
      <c r="AKE16" s="18"/>
      <c r="AKF16" s="18"/>
      <c r="AKG16" s="18"/>
      <c r="AKH16" s="18"/>
      <c r="AKI16" s="18"/>
      <c r="AKJ16" s="18"/>
      <c r="AKK16" s="18"/>
      <c r="AKL16" s="18"/>
      <c r="AKM16" s="18"/>
      <c r="AKN16" s="18"/>
      <c r="AKO16" s="18"/>
      <c r="AKP16" s="18"/>
      <c r="AKQ16" s="18"/>
      <c r="AKR16" s="18"/>
      <c r="AKS16" s="18"/>
      <c r="AKT16" s="18"/>
      <c r="AKU16" s="18"/>
      <c r="AKV16" s="18"/>
      <c r="AKW16" s="18"/>
      <c r="AKX16" s="18"/>
      <c r="AKY16" s="18"/>
      <c r="AKZ16" s="18"/>
      <c r="ALA16" s="18"/>
      <c r="ALB16" s="18"/>
      <c r="ALC16" s="18"/>
      <c r="ALD16" s="18"/>
      <c r="ALE16" s="18"/>
      <c r="ALF16" s="18"/>
      <c r="ALG16" s="18"/>
      <c r="ALH16" s="18"/>
      <c r="ALI16" s="18"/>
      <c r="ALJ16" s="18"/>
      <c r="ALK16" s="18"/>
      <c r="ALL16" s="18"/>
      <c r="ALM16" s="18"/>
      <c r="ALN16" s="18"/>
      <c r="ALO16" s="18"/>
      <c r="ALP16" s="18"/>
      <c r="ALQ16" s="18"/>
      <c r="ALR16" s="18"/>
      <c r="ALS16" s="18"/>
      <c r="ALT16" s="18"/>
      <c r="ALU16" s="18"/>
      <c r="ALV16" s="18"/>
      <c r="ALW16" s="18"/>
      <c r="ALX16" s="18"/>
      <c r="ALY16" s="18"/>
      <c r="ALZ16" s="18"/>
      <c r="AMA16" s="18"/>
      <c r="AMB16" s="18"/>
      <c r="AMC16" s="18"/>
      <c r="AMD16" s="18"/>
      <c r="AME16" s="18"/>
      <c r="AMF16" s="18"/>
      <c r="AMG16" s="18"/>
      <c r="AMH16" s="18"/>
      <c r="AMI16" s="18"/>
      <c r="AMJ16" s="18"/>
      <c r="AMK16" s="18"/>
      <c r="AML16" s="18"/>
      <c r="AMM16" s="18"/>
      <c r="AMN16" s="18"/>
      <c r="AMO16" s="18"/>
      <c r="AMP16" s="18"/>
      <c r="AMQ16" s="18"/>
      <c r="AMR16" s="18"/>
      <c r="AMS16" s="18"/>
      <c r="AMT16" s="18"/>
      <c r="AMU16" s="18"/>
      <c r="AMV16" s="18"/>
      <c r="AMW16" s="18"/>
      <c r="AMX16" s="18"/>
      <c r="AMY16" s="18"/>
      <c r="AMZ16" s="18"/>
      <c r="ANA16" s="18"/>
      <c r="ANB16" s="18"/>
      <c r="ANC16" s="18"/>
      <c r="AND16" s="18"/>
      <c r="ANE16" s="18"/>
      <c r="ANF16" s="18"/>
      <c r="ANG16" s="18"/>
      <c r="ANH16" s="18"/>
      <c r="ANI16" s="18"/>
      <c r="ANJ16" s="18"/>
      <c r="ANK16" s="18"/>
      <c r="ANL16" s="18"/>
      <c r="ANM16" s="18"/>
      <c r="ANN16" s="18"/>
      <c r="ANO16" s="18"/>
      <c r="ANP16" s="18"/>
      <c r="ANQ16" s="18"/>
      <c r="ANR16" s="18"/>
      <c r="ANS16" s="18"/>
      <c r="ANT16" s="18"/>
      <c r="ANU16" s="18"/>
      <c r="ANV16" s="18"/>
      <c r="ANW16" s="18"/>
      <c r="ANX16" s="18"/>
      <c r="ANY16" s="18"/>
      <c r="ANZ16" s="18"/>
      <c r="AOA16" s="18"/>
      <c r="AOB16" s="18"/>
      <c r="AOC16" s="18"/>
      <c r="AOD16" s="18"/>
      <c r="AOE16" s="18"/>
      <c r="AOF16" s="18"/>
      <c r="AOG16" s="18"/>
      <c r="AOH16" s="18"/>
      <c r="AOI16" s="18"/>
      <c r="AOJ16" s="18"/>
      <c r="AOK16" s="18"/>
      <c r="AOL16" s="18"/>
      <c r="AOM16" s="18"/>
      <c r="AON16" s="18"/>
      <c r="AOO16" s="18"/>
      <c r="AOP16" s="18"/>
      <c r="AOQ16" s="18"/>
      <c r="AOR16" s="18"/>
      <c r="AOS16" s="18"/>
      <c r="AOT16" s="18"/>
      <c r="AOU16" s="18"/>
      <c r="AOV16" s="18"/>
      <c r="AOW16" s="18"/>
      <c r="AOX16" s="18"/>
      <c r="AOY16" s="18"/>
      <c r="AOZ16" s="18"/>
      <c r="APA16" s="18"/>
      <c r="APB16" s="18"/>
      <c r="APC16" s="18"/>
      <c r="APD16" s="18"/>
      <c r="APE16" s="18"/>
      <c r="APF16" s="18"/>
      <c r="APG16" s="18"/>
      <c r="APH16" s="18"/>
      <c r="API16" s="18"/>
      <c r="APJ16" s="18"/>
      <c r="APK16" s="18"/>
      <c r="APL16" s="18"/>
      <c r="APM16" s="18"/>
      <c r="APN16" s="18"/>
      <c r="APO16" s="18"/>
      <c r="APP16" s="18"/>
      <c r="APQ16" s="18"/>
      <c r="APR16" s="18"/>
      <c r="APS16" s="18"/>
      <c r="APT16" s="18"/>
      <c r="APU16" s="18"/>
      <c r="APV16" s="18"/>
      <c r="APW16" s="18"/>
      <c r="APX16" s="18"/>
      <c r="APY16" s="18"/>
      <c r="APZ16" s="18"/>
      <c r="AQA16" s="18"/>
      <c r="AQB16" s="18"/>
      <c r="AQC16" s="18"/>
      <c r="AQD16" s="18"/>
      <c r="AQE16" s="18"/>
      <c r="AQF16" s="18"/>
      <c r="AQG16" s="18"/>
      <c r="AQH16" s="18"/>
      <c r="AQI16" s="18"/>
      <c r="AQJ16" s="18"/>
      <c r="AQK16" s="18"/>
      <c r="AQL16" s="18"/>
      <c r="AQM16" s="18"/>
      <c r="AQN16" s="18"/>
      <c r="AQO16" s="18"/>
      <c r="AQP16" s="18"/>
      <c r="AQQ16" s="18"/>
      <c r="AQR16" s="18"/>
      <c r="AQS16" s="18"/>
      <c r="AQT16" s="18"/>
      <c r="AQU16" s="18"/>
      <c r="AQV16" s="18"/>
      <c r="AQW16" s="18"/>
      <c r="AQX16" s="18"/>
      <c r="AQY16" s="18"/>
      <c r="AQZ16" s="18"/>
      <c r="ARA16" s="18"/>
      <c r="ARB16" s="18"/>
      <c r="ARC16" s="18"/>
      <c r="ARD16" s="18"/>
      <c r="ARE16" s="18"/>
      <c r="ARF16" s="18"/>
      <c r="ARG16" s="18"/>
      <c r="ARH16" s="18"/>
      <c r="ARI16" s="18"/>
      <c r="ARJ16" s="18"/>
      <c r="ARK16" s="18"/>
      <c r="ARL16" s="18"/>
      <c r="ARM16" s="18"/>
      <c r="ARN16" s="18"/>
      <c r="ARO16" s="18"/>
      <c r="ARP16" s="18"/>
      <c r="ARQ16" s="18"/>
      <c r="ARR16" s="18"/>
      <c r="ARS16" s="18"/>
      <c r="ART16" s="18"/>
      <c r="ARU16" s="18"/>
      <c r="ARV16" s="18"/>
      <c r="ARW16" s="18"/>
      <c r="ARX16" s="18"/>
      <c r="ARY16" s="18"/>
      <c r="ARZ16" s="18"/>
      <c r="ASA16" s="18"/>
      <c r="ASB16" s="18"/>
      <c r="ASC16" s="18"/>
      <c r="ASD16" s="18"/>
      <c r="ASE16" s="18"/>
      <c r="ASF16" s="18"/>
      <c r="ASG16" s="18"/>
      <c r="ASH16" s="18"/>
      <c r="ASI16" s="18"/>
      <c r="ASJ16" s="18"/>
      <c r="ASK16" s="18"/>
      <c r="ASL16" s="18"/>
      <c r="ASM16" s="18"/>
      <c r="ASN16" s="18"/>
      <c r="ASO16" s="18"/>
      <c r="ASP16" s="18"/>
      <c r="ASQ16" s="18"/>
      <c r="ASR16" s="18"/>
      <c r="ASS16" s="18"/>
      <c r="AST16" s="18"/>
      <c r="ASU16" s="18"/>
      <c r="ASV16" s="18"/>
      <c r="ASW16" s="18"/>
      <c r="ASX16" s="18"/>
      <c r="ASY16" s="18"/>
      <c r="ASZ16" s="18"/>
      <c r="ATA16" s="18"/>
      <c r="ATB16" s="18"/>
      <c r="ATC16" s="18"/>
      <c r="ATD16" s="18"/>
      <c r="ATE16" s="18"/>
      <c r="ATF16" s="18"/>
      <c r="ATG16" s="18"/>
      <c r="ATH16" s="18"/>
      <c r="ATI16" s="18"/>
      <c r="ATJ16" s="18"/>
      <c r="ATK16" s="18"/>
      <c r="ATL16" s="18"/>
      <c r="ATM16" s="18"/>
      <c r="ATN16" s="18"/>
      <c r="ATO16" s="18"/>
      <c r="ATP16" s="18"/>
      <c r="ATQ16" s="18"/>
      <c r="ATR16" s="18"/>
      <c r="ATS16" s="18"/>
      <c r="ATT16" s="18"/>
      <c r="ATU16" s="18"/>
      <c r="ATV16" s="18"/>
      <c r="ATW16" s="18"/>
      <c r="ATX16" s="18"/>
      <c r="ATY16" s="18"/>
      <c r="ATZ16" s="18"/>
      <c r="AUA16" s="18"/>
      <c r="AUB16" s="18"/>
      <c r="AUC16" s="18"/>
      <c r="AUD16" s="18"/>
      <c r="AUE16" s="18"/>
      <c r="AUF16" s="18"/>
      <c r="AUG16" s="18"/>
      <c r="AUH16" s="18"/>
      <c r="AUI16" s="18"/>
      <c r="AUJ16" s="18"/>
      <c r="AUK16" s="18"/>
      <c r="AUL16" s="18"/>
      <c r="AUM16" s="18"/>
      <c r="AUN16" s="18"/>
      <c r="AUO16" s="18"/>
      <c r="AUP16" s="18"/>
      <c r="AUQ16" s="18"/>
      <c r="AUR16" s="18"/>
      <c r="AUS16" s="18"/>
      <c r="AUT16" s="18"/>
      <c r="AUU16" s="18"/>
      <c r="AUV16" s="18"/>
      <c r="AUW16" s="18"/>
      <c r="AUX16" s="18"/>
      <c r="AUY16" s="18"/>
      <c r="AUZ16" s="18"/>
      <c r="AVA16" s="18"/>
      <c r="AVB16" s="18"/>
      <c r="AVC16" s="18"/>
      <c r="AVD16" s="18"/>
      <c r="AVE16" s="18"/>
      <c r="AVF16" s="18"/>
      <c r="AVG16" s="18"/>
      <c r="AVH16" s="18"/>
      <c r="AVI16" s="18"/>
      <c r="AVJ16" s="18"/>
      <c r="AVK16" s="18"/>
      <c r="AVL16" s="18"/>
      <c r="AVM16" s="18"/>
      <c r="AVN16" s="18"/>
      <c r="AVO16" s="18"/>
      <c r="AVP16" s="18"/>
      <c r="AVQ16" s="18"/>
      <c r="AVR16" s="18"/>
      <c r="AVS16" s="18"/>
      <c r="AVT16" s="18"/>
      <c r="AVU16" s="18"/>
      <c r="AVV16" s="18"/>
      <c r="AVW16" s="18"/>
      <c r="AVX16" s="18"/>
      <c r="AVY16" s="18"/>
      <c r="AVZ16" s="18"/>
      <c r="AWA16" s="18"/>
      <c r="AWB16" s="18"/>
      <c r="AWC16" s="18"/>
      <c r="AWD16" s="18"/>
      <c r="AWE16" s="18"/>
      <c r="AWF16" s="18"/>
      <c r="AWG16" s="18"/>
      <c r="AWH16" s="18"/>
      <c r="AWI16" s="18"/>
      <c r="AWJ16" s="18"/>
      <c r="AWK16" s="18"/>
      <c r="AWL16" s="18"/>
      <c r="AWM16" s="18"/>
      <c r="AWN16" s="18"/>
      <c r="AWO16" s="18"/>
      <c r="AWP16" s="18"/>
      <c r="AWQ16" s="18"/>
      <c r="AWR16" s="18"/>
      <c r="AWS16" s="18"/>
      <c r="AWT16" s="18"/>
      <c r="AWU16" s="18"/>
      <c r="AWV16" s="18"/>
      <c r="AWW16" s="18"/>
      <c r="AWX16" s="18"/>
      <c r="AWY16" s="18"/>
      <c r="AWZ16" s="18"/>
      <c r="AXA16" s="18"/>
      <c r="AXB16" s="18"/>
      <c r="AXC16" s="18"/>
      <c r="AXD16" s="18"/>
      <c r="AXE16" s="18"/>
      <c r="AXF16" s="18"/>
      <c r="AXG16" s="18"/>
      <c r="AXH16" s="18"/>
      <c r="AXI16" s="18"/>
      <c r="AXJ16" s="18"/>
      <c r="AXK16" s="18"/>
      <c r="AXL16" s="18"/>
      <c r="AXM16" s="18"/>
      <c r="AXN16" s="18"/>
      <c r="AXO16" s="18"/>
      <c r="AXP16" s="18"/>
      <c r="AXQ16" s="18"/>
      <c r="AXR16" s="18"/>
      <c r="AXS16" s="18"/>
      <c r="AXT16" s="18"/>
      <c r="AXU16" s="18"/>
      <c r="AXV16" s="18"/>
      <c r="AXW16" s="18"/>
      <c r="AXX16" s="18"/>
      <c r="AXY16" s="18"/>
      <c r="AXZ16" s="18"/>
      <c r="AYA16" s="18"/>
      <c r="AYB16" s="18"/>
      <c r="AYC16" s="18"/>
      <c r="AYD16" s="18"/>
      <c r="AYE16" s="18"/>
      <c r="AYF16" s="18"/>
      <c r="AYG16" s="18"/>
      <c r="AYH16" s="18"/>
      <c r="AYI16" s="18"/>
      <c r="AYJ16" s="18"/>
      <c r="AYK16" s="18"/>
      <c r="AYL16" s="18"/>
      <c r="AYM16" s="18"/>
      <c r="AYN16" s="18"/>
      <c r="AYO16" s="18"/>
      <c r="AYP16" s="18"/>
      <c r="AYQ16" s="18"/>
      <c r="AYR16" s="18"/>
      <c r="AYS16" s="18"/>
      <c r="AYT16" s="18"/>
      <c r="AYU16" s="18"/>
      <c r="AYV16" s="18"/>
      <c r="AYW16" s="18"/>
      <c r="AYX16" s="18"/>
      <c r="AYY16" s="18"/>
      <c r="AYZ16" s="18"/>
      <c r="AZA16" s="18"/>
      <c r="AZB16" s="18"/>
      <c r="AZC16" s="18"/>
      <c r="AZD16" s="18"/>
      <c r="AZE16" s="18"/>
      <c r="AZF16" s="18"/>
      <c r="AZG16" s="18"/>
      <c r="AZH16" s="18"/>
      <c r="AZI16" s="18"/>
      <c r="AZJ16" s="18"/>
      <c r="AZK16" s="18"/>
      <c r="AZL16" s="18"/>
      <c r="AZM16" s="18"/>
      <c r="AZN16" s="18"/>
      <c r="AZO16" s="18"/>
      <c r="AZP16" s="18"/>
      <c r="AZQ16" s="18"/>
      <c r="AZR16" s="18"/>
      <c r="AZS16" s="18"/>
      <c r="AZT16" s="18"/>
      <c r="AZU16" s="18"/>
      <c r="AZV16" s="18"/>
      <c r="AZW16" s="18"/>
      <c r="AZX16" s="18"/>
      <c r="AZY16" s="18"/>
      <c r="AZZ16" s="18"/>
      <c r="BAA16" s="18"/>
      <c r="BAB16" s="18"/>
      <c r="BAC16" s="18"/>
      <c r="BAD16" s="18"/>
      <c r="BAE16" s="18"/>
      <c r="BAF16" s="18"/>
      <c r="BAG16" s="18"/>
      <c r="BAH16" s="18"/>
      <c r="BAI16" s="18"/>
      <c r="BAJ16" s="18"/>
      <c r="BAK16" s="18"/>
      <c r="BAL16" s="18"/>
      <c r="BAM16" s="18"/>
      <c r="BAN16" s="18"/>
      <c r="BAO16" s="18"/>
      <c r="BAP16" s="18"/>
      <c r="BAQ16" s="18"/>
      <c r="BAR16" s="18"/>
      <c r="BAS16" s="18"/>
      <c r="BAT16" s="18"/>
      <c r="BAU16" s="18"/>
      <c r="BAV16" s="18"/>
      <c r="BAW16" s="18"/>
      <c r="BAX16" s="18"/>
      <c r="BAY16" s="18"/>
      <c r="BAZ16" s="18"/>
      <c r="BBA16" s="18"/>
      <c r="BBB16" s="18"/>
      <c r="BBC16" s="18"/>
      <c r="BBD16" s="18"/>
      <c r="BBE16" s="18"/>
      <c r="BBF16" s="18"/>
      <c r="BBG16" s="18"/>
      <c r="BBH16" s="18"/>
      <c r="BBI16" s="18"/>
      <c r="BBJ16" s="18"/>
      <c r="BBK16" s="18"/>
      <c r="BBL16" s="18"/>
      <c r="BBM16" s="18"/>
      <c r="BBN16" s="18"/>
      <c r="BBO16" s="18"/>
      <c r="BBP16" s="18"/>
      <c r="BBQ16" s="18"/>
      <c r="BBR16" s="18"/>
      <c r="BBS16" s="18"/>
      <c r="BBT16" s="18"/>
      <c r="BBU16" s="18"/>
      <c r="BBV16" s="18"/>
      <c r="BBW16" s="18"/>
      <c r="BBX16" s="18"/>
      <c r="BBY16" s="18"/>
      <c r="BBZ16" s="18"/>
      <c r="BCA16" s="18"/>
      <c r="BCB16" s="18"/>
      <c r="BCC16" s="18"/>
      <c r="BCD16" s="18"/>
      <c r="BCE16" s="18"/>
      <c r="BCF16" s="18"/>
      <c r="BCG16" s="18"/>
      <c r="BCH16" s="18"/>
      <c r="BCI16" s="18"/>
      <c r="BCJ16" s="18"/>
      <c r="BCK16" s="18"/>
      <c r="BCL16" s="18"/>
      <c r="BCM16" s="18"/>
      <c r="BCN16" s="18"/>
      <c r="BCO16" s="18"/>
      <c r="BCP16" s="18"/>
      <c r="BCQ16" s="18"/>
      <c r="BCR16" s="18"/>
      <c r="BCS16" s="18"/>
      <c r="BCT16" s="18"/>
      <c r="BCU16" s="18"/>
      <c r="BCV16" s="18"/>
      <c r="BCW16" s="18"/>
      <c r="BCX16" s="18"/>
      <c r="BCY16" s="18"/>
      <c r="BCZ16" s="18"/>
      <c r="BDA16" s="18"/>
      <c r="BDB16" s="18"/>
      <c r="BDC16" s="18"/>
      <c r="BDD16" s="18"/>
      <c r="BDE16" s="18"/>
      <c r="BDF16" s="18"/>
      <c r="BDG16" s="18"/>
      <c r="BDH16" s="18"/>
      <c r="BDI16" s="18"/>
      <c r="BDJ16" s="18"/>
      <c r="BDK16" s="18"/>
      <c r="BDL16" s="18"/>
      <c r="BDM16" s="18"/>
      <c r="BDN16" s="18"/>
      <c r="BDO16" s="18"/>
      <c r="BDP16" s="18"/>
      <c r="BDQ16" s="18"/>
      <c r="BDR16" s="18"/>
      <c r="BDS16" s="18"/>
      <c r="BDT16" s="18"/>
      <c r="BDU16" s="18"/>
      <c r="BDV16" s="18"/>
      <c r="BDW16" s="18"/>
      <c r="BDX16" s="18"/>
      <c r="BDY16" s="18"/>
      <c r="BDZ16" s="18"/>
      <c r="BEA16" s="18"/>
      <c r="BEB16" s="18"/>
      <c r="BEC16" s="18"/>
      <c r="BED16" s="18"/>
      <c r="BEE16" s="18"/>
      <c r="BEF16" s="18"/>
      <c r="BEG16" s="18"/>
      <c r="BEH16" s="18"/>
      <c r="BEI16" s="18"/>
      <c r="BEJ16" s="18"/>
      <c r="BEK16" s="18"/>
      <c r="BEL16" s="18"/>
      <c r="BEM16" s="18"/>
      <c r="BEN16" s="18"/>
      <c r="BEO16" s="18"/>
      <c r="BEP16" s="18"/>
      <c r="BEQ16" s="18"/>
      <c r="BER16" s="18"/>
      <c r="BES16" s="18"/>
      <c r="BET16" s="18"/>
      <c r="BEU16" s="18"/>
      <c r="BEV16" s="18"/>
      <c r="BEW16" s="18"/>
      <c r="BEX16" s="18"/>
      <c r="BEY16" s="18"/>
      <c r="BEZ16" s="18"/>
      <c r="BFA16" s="18"/>
      <c r="BFB16" s="18"/>
      <c r="BFC16" s="18"/>
      <c r="BFD16" s="18"/>
      <c r="BFE16" s="18"/>
      <c r="BFF16" s="18"/>
      <c r="BFG16" s="18"/>
      <c r="BFH16" s="18"/>
      <c r="BFI16" s="18"/>
      <c r="BFJ16" s="18"/>
      <c r="BFK16" s="18"/>
      <c r="BFL16" s="18"/>
      <c r="BFM16" s="18"/>
      <c r="BFN16" s="18"/>
      <c r="BFO16" s="18"/>
      <c r="BFP16" s="18"/>
      <c r="BFQ16" s="18"/>
      <c r="BFR16" s="18"/>
      <c r="BFS16" s="18"/>
      <c r="BFT16" s="18"/>
      <c r="BFU16" s="18"/>
      <c r="BFV16" s="18"/>
      <c r="BFW16" s="18"/>
      <c r="BFX16" s="18"/>
      <c r="BFY16" s="18"/>
      <c r="BFZ16" s="18"/>
      <c r="BGA16" s="18"/>
      <c r="BGB16" s="18"/>
      <c r="BGC16" s="18"/>
      <c r="BGD16" s="18"/>
      <c r="BGE16" s="18"/>
      <c r="BGF16" s="18"/>
      <c r="BGG16" s="18"/>
      <c r="BGH16" s="18"/>
      <c r="BGI16" s="18"/>
      <c r="BGJ16" s="18"/>
      <c r="BGK16" s="18"/>
      <c r="BGL16" s="18"/>
      <c r="BGM16" s="18"/>
      <c r="BGN16" s="18"/>
      <c r="BGO16" s="18"/>
      <c r="BGP16" s="18"/>
      <c r="BGQ16" s="18"/>
      <c r="BGR16" s="18"/>
      <c r="BGS16" s="18"/>
      <c r="BGT16" s="18"/>
      <c r="BGU16" s="18"/>
      <c r="BGV16" s="18"/>
      <c r="BGW16" s="18"/>
      <c r="BGX16" s="18"/>
      <c r="BGY16" s="18"/>
      <c r="BGZ16" s="18"/>
      <c r="BHA16" s="18"/>
      <c r="BHB16" s="18"/>
      <c r="BHC16" s="18"/>
      <c r="BHD16" s="18"/>
      <c r="BHE16" s="18"/>
      <c r="BHF16" s="18"/>
      <c r="BHG16" s="18"/>
      <c r="BHH16" s="18"/>
      <c r="BHI16" s="18"/>
      <c r="BHJ16" s="18"/>
      <c r="BHK16" s="18"/>
      <c r="BHL16" s="18"/>
      <c r="BHM16" s="18"/>
      <c r="BHN16" s="18"/>
      <c r="BHO16" s="18"/>
      <c r="BHP16" s="18"/>
      <c r="BHQ16" s="18"/>
      <c r="BHR16" s="18"/>
      <c r="BHS16" s="18"/>
      <c r="BHT16" s="18"/>
      <c r="BHU16" s="18"/>
      <c r="BHV16" s="18"/>
      <c r="BHW16" s="18"/>
      <c r="BHX16" s="18"/>
      <c r="BHY16" s="18"/>
      <c r="BHZ16" s="18"/>
      <c r="BIA16" s="18"/>
      <c r="BIB16" s="18"/>
      <c r="BIC16" s="18"/>
      <c r="BID16" s="18"/>
      <c r="BIE16" s="18"/>
      <c r="BIF16" s="18"/>
      <c r="BIG16" s="18"/>
      <c r="BIH16" s="18"/>
      <c r="BII16" s="18"/>
      <c r="BIJ16" s="18"/>
      <c r="BIK16" s="18"/>
      <c r="BIL16" s="18"/>
      <c r="BIM16" s="18"/>
      <c r="BIN16" s="18"/>
      <c r="BIO16" s="18"/>
      <c r="BIP16" s="18"/>
      <c r="BIQ16" s="18"/>
      <c r="BIR16" s="18"/>
      <c r="BIS16" s="18"/>
      <c r="BIT16" s="18"/>
      <c r="BIU16" s="18"/>
      <c r="BIV16" s="18"/>
      <c r="BIW16" s="18"/>
      <c r="BIX16" s="18"/>
      <c r="BIY16" s="18"/>
      <c r="BIZ16" s="18"/>
      <c r="BJA16" s="18"/>
      <c r="BJB16" s="18"/>
      <c r="BJC16" s="18"/>
      <c r="BJD16" s="18"/>
      <c r="BJE16" s="18"/>
      <c r="BJF16" s="18"/>
      <c r="BJG16" s="18"/>
      <c r="BJH16" s="18"/>
      <c r="BJI16" s="18"/>
      <c r="BJJ16" s="18"/>
      <c r="BJK16" s="18"/>
      <c r="BJL16" s="18"/>
      <c r="BJM16" s="18"/>
      <c r="BJN16" s="18"/>
      <c r="BJO16" s="18"/>
      <c r="BJP16" s="18"/>
      <c r="BJQ16" s="18"/>
      <c r="BJR16" s="18"/>
      <c r="BJS16" s="18"/>
      <c r="BJT16" s="18"/>
      <c r="BJU16" s="18"/>
      <c r="BJV16" s="18"/>
      <c r="BJW16" s="18"/>
      <c r="BJX16" s="18"/>
      <c r="BJY16" s="18"/>
      <c r="BJZ16" s="18"/>
      <c r="BKA16" s="18"/>
      <c r="BKB16" s="18"/>
      <c r="BKC16" s="18"/>
      <c r="BKD16" s="18"/>
      <c r="BKE16" s="18"/>
      <c r="BKF16" s="18"/>
      <c r="BKG16" s="18"/>
      <c r="BKH16" s="18"/>
      <c r="BKI16" s="18"/>
      <c r="BKJ16" s="18"/>
      <c r="BKK16" s="18"/>
      <c r="BKL16" s="18"/>
      <c r="BKM16" s="18"/>
      <c r="BKN16" s="18"/>
      <c r="BKO16" s="18"/>
      <c r="BKP16" s="18"/>
      <c r="BKQ16" s="18"/>
      <c r="BKR16" s="18"/>
      <c r="BKS16" s="18"/>
      <c r="BKT16" s="18"/>
      <c r="BKU16" s="18"/>
      <c r="BKV16" s="18"/>
      <c r="BKW16" s="18"/>
      <c r="BKX16" s="18"/>
      <c r="BKY16" s="18"/>
      <c r="BKZ16" s="18"/>
      <c r="BLA16" s="18"/>
      <c r="BLB16" s="18"/>
      <c r="BLC16" s="18"/>
      <c r="BLD16" s="18"/>
      <c r="BLE16" s="18"/>
      <c r="BLF16" s="18"/>
      <c r="BLG16" s="18"/>
      <c r="BLH16" s="18"/>
      <c r="BLI16" s="18"/>
      <c r="BLJ16" s="18"/>
      <c r="BLK16" s="18"/>
      <c r="BLL16" s="18"/>
      <c r="BLM16" s="18"/>
      <c r="BLN16" s="18"/>
      <c r="BLO16" s="18"/>
      <c r="BLP16" s="18"/>
      <c r="BLQ16" s="18"/>
      <c r="BLR16" s="18"/>
      <c r="BLS16" s="18"/>
      <c r="BLT16" s="18"/>
      <c r="BLU16" s="18"/>
      <c r="BLV16" s="18"/>
      <c r="BLW16" s="18"/>
      <c r="BLX16" s="18"/>
      <c r="BLY16" s="18"/>
      <c r="BLZ16" s="18"/>
      <c r="BMA16" s="18"/>
      <c r="BMB16" s="18"/>
      <c r="BMC16" s="18"/>
      <c r="BMD16" s="18"/>
      <c r="BME16" s="18"/>
      <c r="BMF16" s="18"/>
      <c r="BMG16" s="18"/>
      <c r="BMH16" s="18"/>
      <c r="BMI16" s="18"/>
      <c r="BMJ16" s="18"/>
      <c r="BMK16" s="18"/>
      <c r="BML16" s="18"/>
      <c r="BMM16" s="18"/>
      <c r="BMN16" s="18"/>
      <c r="BMO16" s="18"/>
      <c r="BMP16" s="18"/>
      <c r="BMQ16" s="18"/>
      <c r="BMR16" s="18"/>
      <c r="BMS16" s="18"/>
      <c r="BMT16" s="18"/>
      <c r="BMU16" s="18"/>
      <c r="BMV16" s="18"/>
      <c r="BMW16" s="18"/>
      <c r="BMX16" s="18"/>
      <c r="BMY16" s="18"/>
      <c r="BMZ16" s="18"/>
      <c r="BNA16" s="18"/>
      <c r="BNB16" s="18"/>
      <c r="BNC16" s="18"/>
      <c r="BND16" s="18"/>
      <c r="BNE16" s="18"/>
      <c r="BNF16" s="18"/>
      <c r="BNG16" s="18"/>
      <c r="BNH16" s="18"/>
      <c r="BNI16" s="18"/>
      <c r="BNJ16" s="18"/>
      <c r="BNK16" s="18"/>
      <c r="BNL16" s="18"/>
      <c r="BNM16" s="18"/>
      <c r="BNN16" s="18"/>
      <c r="BNO16" s="18"/>
      <c r="BNP16" s="18"/>
      <c r="BNQ16" s="18"/>
      <c r="BNR16" s="18"/>
      <c r="BNS16" s="18"/>
      <c r="BNT16" s="18"/>
      <c r="BNU16" s="18"/>
      <c r="BNV16" s="18"/>
      <c r="BNW16" s="18"/>
      <c r="BNX16" s="18"/>
      <c r="BNY16" s="18"/>
      <c r="BNZ16" s="18"/>
      <c r="BOA16" s="18"/>
      <c r="BOB16" s="18"/>
      <c r="BOC16" s="18"/>
      <c r="BOD16" s="18"/>
      <c r="BOE16" s="18"/>
      <c r="BOF16" s="18"/>
      <c r="BOG16" s="18"/>
      <c r="BOH16" s="18"/>
      <c r="BOI16" s="18"/>
      <c r="BOJ16" s="18"/>
      <c r="BOK16" s="18"/>
      <c r="BOL16" s="18"/>
      <c r="BOM16" s="18"/>
      <c r="BON16" s="18"/>
      <c r="BOO16" s="18"/>
      <c r="BOP16" s="18"/>
      <c r="BOQ16" s="18"/>
      <c r="BOR16" s="18"/>
      <c r="BOS16" s="18"/>
      <c r="BOT16" s="18"/>
      <c r="BOU16" s="18"/>
      <c r="BOV16" s="18"/>
      <c r="BOW16" s="18"/>
      <c r="BOX16" s="18"/>
      <c r="BOY16" s="18"/>
      <c r="BOZ16" s="18"/>
      <c r="BPA16" s="18"/>
      <c r="BPB16" s="18"/>
      <c r="BPC16" s="18"/>
      <c r="BPD16" s="18"/>
      <c r="BPE16" s="18"/>
      <c r="BPF16" s="18"/>
      <c r="BPG16" s="18"/>
    </row>
    <row r="17" spans="1:1775" s="18" customFormat="1" x14ac:dyDescent="0.25">
      <c r="A17" s="33">
        <v>15</v>
      </c>
      <c r="B17" s="57" t="s">
        <v>286</v>
      </c>
      <c r="C17" s="57" t="s">
        <v>340</v>
      </c>
      <c r="D17" s="57" t="s">
        <v>285</v>
      </c>
      <c r="E17" s="57" t="s">
        <v>341</v>
      </c>
      <c r="F17" s="57" t="s">
        <v>285</v>
      </c>
      <c r="G17" s="57" t="s">
        <v>74</v>
      </c>
      <c r="H17" s="57" t="s">
        <v>342</v>
      </c>
      <c r="I17" s="135">
        <v>1</v>
      </c>
      <c r="J17" s="58">
        <f t="shared" si="1"/>
        <v>10</v>
      </c>
      <c r="K17" s="139">
        <v>7.24</v>
      </c>
      <c r="L17" s="139">
        <f t="shared" si="0"/>
        <v>72.400000000000006</v>
      </c>
      <c r="M17" s="139">
        <v>17</v>
      </c>
      <c r="N17" s="135"/>
      <c r="O17" s="59">
        <f>(J17+J42)</f>
        <v>15</v>
      </c>
      <c r="P17" s="59" t="s">
        <v>558</v>
      </c>
    </row>
    <row r="18" spans="1:1775" s="22" customFormat="1" x14ac:dyDescent="0.25">
      <c r="A18" s="49">
        <v>16</v>
      </c>
      <c r="B18" s="53" t="s">
        <v>282</v>
      </c>
      <c r="C18" s="57" t="s">
        <v>343</v>
      </c>
      <c r="D18" s="57" t="s">
        <v>282</v>
      </c>
      <c r="E18" s="57" t="s">
        <v>344</v>
      </c>
      <c r="F18" s="57" t="s">
        <v>345</v>
      </c>
      <c r="G18" s="57" t="s">
        <v>79</v>
      </c>
      <c r="H18" s="57">
        <v>1022231</v>
      </c>
      <c r="I18" s="135">
        <v>9</v>
      </c>
      <c r="J18" s="58">
        <f t="shared" si="1"/>
        <v>90</v>
      </c>
      <c r="K18" s="139">
        <v>0.12</v>
      </c>
      <c r="L18" s="139">
        <f t="shared" si="0"/>
        <v>10.799999999999999</v>
      </c>
      <c r="M18" s="139">
        <v>200</v>
      </c>
      <c r="N18" s="135"/>
      <c r="O18" s="59">
        <f>(J18+J43)</f>
        <v>110</v>
      </c>
      <c r="P18" s="59" t="s">
        <v>552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  <c r="IW18" s="18"/>
      <c r="IX18" s="18"/>
      <c r="IY18" s="18"/>
      <c r="IZ18" s="18"/>
      <c r="JA18" s="18"/>
      <c r="JB18" s="18"/>
      <c r="JC18" s="18"/>
      <c r="JD18" s="18"/>
      <c r="JE18" s="18"/>
      <c r="JF18" s="18"/>
      <c r="JG18" s="18"/>
      <c r="JH18" s="18"/>
      <c r="JI18" s="18"/>
      <c r="JJ18" s="18"/>
      <c r="JK18" s="18"/>
      <c r="JL18" s="18"/>
      <c r="JM18" s="18"/>
      <c r="JN18" s="18"/>
      <c r="JO18" s="18"/>
      <c r="JP18" s="18"/>
      <c r="JQ18" s="18"/>
      <c r="JR18" s="18"/>
      <c r="JS18" s="18"/>
      <c r="JT18" s="18"/>
      <c r="JU18" s="18"/>
      <c r="JV18" s="18"/>
      <c r="JW18" s="18"/>
      <c r="JX18" s="18"/>
      <c r="JY18" s="18"/>
      <c r="JZ18" s="18"/>
      <c r="KA18" s="18"/>
      <c r="KB18" s="18"/>
      <c r="KC18" s="18"/>
      <c r="KD18" s="18"/>
      <c r="KE18" s="18"/>
      <c r="KF18" s="18"/>
      <c r="KG18" s="18"/>
      <c r="KH18" s="18"/>
      <c r="KI18" s="18"/>
      <c r="KJ18" s="18"/>
      <c r="KK18" s="18"/>
      <c r="KL18" s="18"/>
      <c r="KM18" s="18"/>
      <c r="KN18" s="18"/>
      <c r="KO18" s="18"/>
      <c r="KP18" s="18"/>
      <c r="KQ18" s="18"/>
      <c r="KR18" s="18"/>
      <c r="KS18" s="18"/>
      <c r="KT18" s="18"/>
      <c r="KU18" s="18"/>
      <c r="KV18" s="18"/>
      <c r="KW18" s="18"/>
      <c r="KX18" s="18"/>
      <c r="KY18" s="18"/>
      <c r="KZ18" s="18"/>
      <c r="LA18" s="18"/>
      <c r="LB18" s="18"/>
      <c r="LC18" s="18"/>
      <c r="LD18" s="18"/>
      <c r="LE18" s="18"/>
      <c r="LF18" s="18"/>
      <c r="LG18" s="18"/>
      <c r="LH18" s="18"/>
      <c r="LI18" s="18"/>
      <c r="LJ18" s="18"/>
      <c r="LK18" s="18"/>
      <c r="LL18" s="18"/>
      <c r="LM18" s="18"/>
      <c r="LN18" s="18"/>
      <c r="LO18" s="18"/>
      <c r="LP18" s="18"/>
      <c r="LQ18" s="18"/>
      <c r="LR18" s="18"/>
      <c r="LS18" s="18"/>
      <c r="LT18" s="18"/>
      <c r="LU18" s="18"/>
      <c r="LV18" s="18"/>
      <c r="LW18" s="18"/>
      <c r="LX18" s="18"/>
      <c r="LY18" s="18"/>
      <c r="LZ18" s="18"/>
      <c r="MA18" s="18"/>
      <c r="MB18" s="18"/>
      <c r="MC18" s="18"/>
      <c r="MD18" s="18"/>
      <c r="ME18" s="18"/>
      <c r="MF18" s="18"/>
      <c r="MG18" s="18"/>
      <c r="MH18" s="18"/>
      <c r="MI18" s="18"/>
      <c r="MJ18" s="18"/>
      <c r="MK18" s="18"/>
      <c r="ML18" s="18"/>
      <c r="MM18" s="18"/>
      <c r="MN18" s="18"/>
      <c r="MO18" s="18"/>
      <c r="MP18" s="18"/>
      <c r="MQ18" s="18"/>
      <c r="MR18" s="18"/>
      <c r="MS18" s="18"/>
      <c r="MT18" s="18"/>
      <c r="MU18" s="18"/>
      <c r="MV18" s="18"/>
      <c r="MW18" s="18"/>
      <c r="MX18" s="18"/>
      <c r="MY18" s="18"/>
      <c r="MZ18" s="18"/>
      <c r="NA18" s="18"/>
      <c r="NB18" s="18"/>
      <c r="NC18" s="18"/>
      <c r="ND18" s="18"/>
      <c r="NE18" s="18"/>
      <c r="NF18" s="18"/>
      <c r="NG18" s="18"/>
      <c r="NH18" s="18"/>
      <c r="NI18" s="18"/>
      <c r="NJ18" s="18"/>
      <c r="NK18" s="18"/>
      <c r="NL18" s="18"/>
      <c r="NM18" s="18"/>
      <c r="NN18" s="18"/>
      <c r="NO18" s="18"/>
      <c r="NP18" s="18"/>
      <c r="NQ18" s="18"/>
      <c r="NR18" s="18"/>
      <c r="NS18" s="18"/>
      <c r="NT18" s="18"/>
      <c r="NU18" s="18"/>
      <c r="NV18" s="18"/>
      <c r="NW18" s="18"/>
      <c r="NX18" s="18"/>
      <c r="NY18" s="18"/>
      <c r="NZ18" s="18"/>
      <c r="OA18" s="18"/>
      <c r="OB18" s="18"/>
      <c r="OC18" s="18"/>
      <c r="OD18" s="18"/>
      <c r="OE18" s="18"/>
      <c r="OF18" s="18"/>
      <c r="OG18" s="18"/>
      <c r="OH18" s="18"/>
      <c r="OI18" s="18"/>
      <c r="OJ18" s="18"/>
      <c r="OK18" s="18"/>
      <c r="OL18" s="18"/>
      <c r="OM18" s="18"/>
      <c r="ON18" s="18"/>
      <c r="OO18" s="18"/>
      <c r="OP18" s="18"/>
      <c r="OQ18" s="18"/>
      <c r="OR18" s="18"/>
      <c r="OS18" s="18"/>
      <c r="OT18" s="18"/>
      <c r="OU18" s="18"/>
      <c r="OV18" s="18"/>
      <c r="OW18" s="18"/>
      <c r="OX18" s="18"/>
      <c r="OY18" s="18"/>
      <c r="OZ18" s="18"/>
      <c r="PA18" s="18"/>
      <c r="PB18" s="18"/>
      <c r="PC18" s="18"/>
      <c r="PD18" s="18"/>
      <c r="PE18" s="18"/>
      <c r="PF18" s="18"/>
      <c r="PG18" s="18"/>
      <c r="PH18" s="18"/>
      <c r="PI18" s="18"/>
      <c r="PJ18" s="18"/>
      <c r="PK18" s="18"/>
      <c r="PL18" s="18"/>
      <c r="PM18" s="18"/>
      <c r="PN18" s="18"/>
      <c r="PO18" s="18"/>
      <c r="PP18" s="18"/>
      <c r="PQ18" s="18"/>
      <c r="PR18" s="18"/>
      <c r="PS18" s="18"/>
      <c r="PT18" s="18"/>
      <c r="PU18" s="18"/>
      <c r="PV18" s="18"/>
      <c r="PW18" s="18"/>
      <c r="PX18" s="18"/>
      <c r="PY18" s="18"/>
      <c r="PZ18" s="18"/>
      <c r="QA18" s="18"/>
      <c r="QB18" s="18"/>
      <c r="QC18" s="18"/>
      <c r="QD18" s="18"/>
      <c r="QE18" s="18"/>
      <c r="QF18" s="18"/>
      <c r="QG18" s="18"/>
      <c r="QH18" s="18"/>
      <c r="QI18" s="18"/>
      <c r="QJ18" s="18"/>
      <c r="QK18" s="18"/>
      <c r="QL18" s="18"/>
      <c r="QM18" s="18"/>
      <c r="QN18" s="18"/>
      <c r="QO18" s="18"/>
      <c r="QP18" s="18"/>
      <c r="QQ18" s="18"/>
      <c r="QR18" s="18"/>
      <c r="QS18" s="18"/>
      <c r="QT18" s="18"/>
      <c r="QU18" s="18"/>
      <c r="QV18" s="18"/>
      <c r="QW18" s="18"/>
      <c r="QX18" s="18"/>
      <c r="QY18" s="18"/>
      <c r="QZ18" s="18"/>
      <c r="RA18" s="18"/>
      <c r="RB18" s="18"/>
      <c r="RC18" s="18"/>
      <c r="RD18" s="18"/>
      <c r="RE18" s="18"/>
      <c r="RF18" s="18"/>
      <c r="RG18" s="18"/>
      <c r="RH18" s="18"/>
      <c r="RI18" s="18"/>
      <c r="RJ18" s="18"/>
      <c r="RK18" s="18"/>
      <c r="RL18" s="18"/>
      <c r="RM18" s="18"/>
      <c r="RN18" s="18"/>
      <c r="RO18" s="18"/>
      <c r="RP18" s="18"/>
      <c r="RQ18" s="18"/>
      <c r="RR18" s="18"/>
      <c r="RS18" s="18"/>
      <c r="RT18" s="18"/>
      <c r="RU18" s="18"/>
      <c r="RV18" s="18"/>
      <c r="RW18" s="18"/>
      <c r="RX18" s="18"/>
      <c r="RY18" s="18"/>
      <c r="RZ18" s="18"/>
      <c r="SA18" s="18"/>
      <c r="SB18" s="18"/>
      <c r="SC18" s="18"/>
      <c r="SD18" s="18"/>
      <c r="SE18" s="18"/>
      <c r="SF18" s="18"/>
      <c r="SG18" s="18"/>
      <c r="SH18" s="18"/>
      <c r="SI18" s="18"/>
      <c r="SJ18" s="18"/>
      <c r="SK18" s="18"/>
      <c r="SL18" s="18"/>
      <c r="SM18" s="18"/>
      <c r="SN18" s="18"/>
      <c r="SO18" s="18"/>
      <c r="SP18" s="18"/>
      <c r="SQ18" s="18"/>
      <c r="SR18" s="18"/>
      <c r="SS18" s="18"/>
      <c r="ST18" s="18"/>
      <c r="SU18" s="18"/>
      <c r="SV18" s="18"/>
      <c r="SW18" s="18"/>
      <c r="SX18" s="18"/>
      <c r="SY18" s="18"/>
      <c r="SZ18" s="18"/>
      <c r="TA18" s="18"/>
      <c r="TB18" s="18"/>
      <c r="TC18" s="18"/>
      <c r="TD18" s="18"/>
      <c r="TE18" s="18"/>
      <c r="TF18" s="18"/>
      <c r="TG18" s="18"/>
      <c r="TH18" s="18"/>
      <c r="TI18" s="18"/>
      <c r="TJ18" s="18"/>
      <c r="TK18" s="18"/>
      <c r="TL18" s="18"/>
      <c r="TM18" s="18"/>
      <c r="TN18" s="18"/>
      <c r="TO18" s="18"/>
      <c r="TP18" s="18"/>
      <c r="TQ18" s="18"/>
      <c r="TR18" s="18"/>
      <c r="TS18" s="18"/>
      <c r="TT18" s="18"/>
      <c r="TU18" s="18"/>
      <c r="TV18" s="18"/>
      <c r="TW18" s="18"/>
      <c r="TX18" s="18"/>
      <c r="TY18" s="18"/>
      <c r="TZ18" s="18"/>
      <c r="UA18" s="18"/>
      <c r="UB18" s="18"/>
      <c r="UC18" s="18"/>
      <c r="UD18" s="18"/>
      <c r="UE18" s="18"/>
      <c r="UF18" s="18"/>
      <c r="UG18" s="18"/>
      <c r="UH18" s="18"/>
      <c r="UI18" s="18"/>
      <c r="UJ18" s="18"/>
      <c r="UK18" s="18"/>
      <c r="UL18" s="18"/>
      <c r="UM18" s="18"/>
      <c r="UN18" s="18"/>
      <c r="UO18" s="18"/>
      <c r="UP18" s="18"/>
      <c r="UQ18" s="18"/>
      <c r="UR18" s="18"/>
      <c r="US18" s="18"/>
      <c r="UT18" s="18"/>
      <c r="UU18" s="18"/>
      <c r="UV18" s="18"/>
      <c r="UW18" s="18"/>
      <c r="UX18" s="18"/>
      <c r="UY18" s="18"/>
      <c r="UZ18" s="18"/>
      <c r="VA18" s="18"/>
      <c r="VB18" s="18"/>
      <c r="VC18" s="18"/>
      <c r="VD18" s="18"/>
      <c r="VE18" s="18"/>
      <c r="VF18" s="18"/>
      <c r="VG18" s="18"/>
      <c r="VH18" s="18"/>
      <c r="VI18" s="18"/>
      <c r="VJ18" s="18"/>
      <c r="VK18" s="18"/>
      <c r="VL18" s="18"/>
      <c r="VM18" s="18"/>
      <c r="VN18" s="18"/>
      <c r="VO18" s="18"/>
      <c r="VP18" s="18"/>
      <c r="VQ18" s="18"/>
      <c r="VR18" s="18"/>
      <c r="VS18" s="18"/>
      <c r="VT18" s="18"/>
      <c r="VU18" s="18"/>
      <c r="VV18" s="18"/>
      <c r="VW18" s="18"/>
      <c r="VX18" s="18"/>
      <c r="VY18" s="18"/>
      <c r="VZ18" s="18"/>
      <c r="WA18" s="18"/>
      <c r="WB18" s="18"/>
      <c r="WC18" s="18"/>
      <c r="WD18" s="18"/>
      <c r="WE18" s="18"/>
      <c r="WF18" s="18"/>
      <c r="WG18" s="18"/>
      <c r="WH18" s="18"/>
      <c r="WI18" s="18"/>
      <c r="WJ18" s="18"/>
      <c r="WK18" s="18"/>
      <c r="WL18" s="18"/>
      <c r="WM18" s="18"/>
      <c r="WN18" s="18"/>
      <c r="WO18" s="18"/>
      <c r="WP18" s="18"/>
      <c r="WQ18" s="18"/>
      <c r="WR18" s="18"/>
      <c r="WS18" s="18"/>
      <c r="WT18" s="18"/>
      <c r="WU18" s="18"/>
      <c r="WV18" s="18"/>
      <c r="WW18" s="18"/>
      <c r="WX18" s="18"/>
      <c r="WY18" s="18"/>
      <c r="WZ18" s="18"/>
      <c r="XA18" s="18"/>
      <c r="XB18" s="18"/>
      <c r="XC18" s="18"/>
      <c r="XD18" s="18"/>
      <c r="XE18" s="18"/>
      <c r="XF18" s="18"/>
      <c r="XG18" s="18"/>
      <c r="XH18" s="18"/>
      <c r="XI18" s="18"/>
      <c r="XJ18" s="18"/>
      <c r="XK18" s="18"/>
      <c r="XL18" s="18"/>
      <c r="XM18" s="18"/>
      <c r="XN18" s="18"/>
      <c r="XO18" s="18"/>
      <c r="XP18" s="18"/>
      <c r="XQ18" s="18"/>
      <c r="XR18" s="18"/>
      <c r="XS18" s="18"/>
      <c r="XT18" s="18"/>
      <c r="XU18" s="18"/>
      <c r="XV18" s="18"/>
      <c r="XW18" s="18"/>
      <c r="XX18" s="18"/>
      <c r="XY18" s="18"/>
      <c r="XZ18" s="18"/>
      <c r="YA18" s="18"/>
      <c r="YB18" s="18"/>
      <c r="YC18" s="18"/>
      <c r="YD18" s="18"/>
      <c r="YE18" s="18"/>
      <c r="YF18" s="18"/>
      <c r="YG18" s="18"/>
      <c r="YH18" s="18"/>
      <c r="YI18" s="18"/>
      <c r="YJ18" s="18"/>
      <c r="YK18" s="18"/>
      <c r="YL18" s="18"/>
      <c r="YM18" s="18"/>
      <c r="YN18" s="18"/>
      <c r="YO18" s="18"/>
      <c r="YP18" s="18"/>
      <c r="YQ18" s="18"/>
      <c r="YR18" s="18"/>
      <c r="YS18" s="18"/>
      <c r="YT18" s="18"/>
      <c r="YU18" s="18"/>
      <c r="YV18" s="18"/>
      <c r="YW18" s="18"/>
      <c r="YX18" s="18"/>
      <c r="YY18" s="18"/>
      <c r="YZ18" s="18"/>
      <c r="ZA18" s="18"/>
      <c r="ZB18" s="18"/>
      <c r="ZC18" s="18"/>
      <c r="ZD18" s="18"/>
      <c r="ZE18" s="18"/>
      <c r="ZF18" s="18"/>
      <c r="ZG18" s="18"/>
      <c r="ZH18" s="18"/>
      <c r="ZI18" s="18"/>
      <c r="ZJ18" s="18"/>
      <c r="ZK18" s="18"/>
      <c r="ZL18" s="18"/>
      <c r="ZM18" s="18"/>
      <c r="ZN18" s="18"/>
      <c r="ZO18" s="18"/>
      <c r="ZP18" s="18"/>
      <c r="ZQ18" s="18"/>
      <c r="ZR18" s="18"/>
      <c r="ZS18" s="18"/>
      <c r="ZT18" s="18"/>
      <c r="ZU18" s="18"/>
      <c r="ZV18" s="18"/>
      <c r="ZW18" s="18"/>
      <c r="ZX18" s="18"/>
      <c r="ZY18" s="18"/>
      <c r="ZZ18" s="18"/>
      <c r="AAA18" s="18"/>
      <c r="AAB18" s="18"/>
      <c r="AAC18" s="18"/>
      <c r="AAD18" s="18"/>
      <c r="AAE18" s="18"/>
      <c r="AAF18" s="18"/>
      <c r="AAG18" s="18"/>
      <c r="AAH18" s="18"/>
      <c r="AAI18" s="18"/>
      <c r="AAJ18" s="18"/>
      <c r="AAK18" s="18"/>
      <c r="AAL18" s="18"/>
      <c r="AAM18" s="18"/>
      <c r="AAN18" s="18"/>
      <c r="AAO18" s="18"/>
      <c r="AAP18" s="18"/>
      <c r="AAQ18" s="18"/>
      <c r="AAR18" s="18"/>
      <c r="AAS18" s="18"/>
      <c r="AAT18" s="18"/>
      <c r="AAU18" s="18"/>
      <c r="AAV18" s="18"/>
      <c r="AAW18" s="18"/>
      <c r="AAX18" s="18"/>
      <c r="AAY18" s="18"/>
      <c r="AAZ18" s="18"/>
      <c r="ABA18" s="18"/>
      <c r="ABB18" s="18"/>
      <c r="ABC18" s="18"/>
      <c r="ABD18" s="18"/>
      <c r="ABE18" s="18"/>
      <c r="ABF18" s="18"/>
      <c r="ABG18" s="18"/>
      <c r="ABH18" s="18"/>
      <c r="ABI18" s="18"/>
      <c r="ABJ18" s="18"/>
      <c r="ABK18" s="18"/>
      <c r="ABL18" s="18"/>
      <c r="ABM18" s="18"/>
      <c r="ABN18" s="18"/>
      <c r="ABO18" s="18"/>
      <c r="ABP18" s="18"/>
      <c r="ABQ18" s="18"/>
      <c r="ABR18" s="18"/>
      <c r="ABS18" s="18"/>
      <c r="ABT18" s="18"/>
      <c r="ABU18" s="18"/>
      <c r="ABV18" s="18"/>
      <c r="ABW18" s="18"/>
      <c r="ABX18" s="18"/>
      <c r="ABY18" s="18"/>
      <c r="ABZ18" s="18"/>
      <c r="ACA18" s="18"/>
      <c r="ACB18" s="18"/>
      <c r="ACC18" s="18"/>
      <c r="ACD18" s="18"/>
      <c r="ACE18" s="18"/>
      <c r="ACF18" s="18"/>
      <c r="ACG18" s="18"/>
      <c r="ACH18" s="18"/>
      <c r="ACI18" s="18"/>
      <c r="ACJ18" s="18"/>
      <c r="ACK18" s="18"/>
      <c r="ACL18" s="18"/>
      <c r="ACM18" s="18"/>
      <c r="ACN18" s="18"/>
      <c r="ACO18" s="18"/>
      <c r="ACP18" s="18"/>
      <c r="ACQ18" s="18"/>
      <c r="ACR18" s="18"/>
      <c r="ACS18" s="18"/>
      <c r="ACT18" s="18"/>
      <c r="ACU18" s="18"/>
      <c r="ACV18" s="18"/>
      <c r="ACW18" s="18"/>
      <c r="ACX18" s="18"/>
      <c r="ACY18" s="18"/>
      <c r="ACZ18" s="18"/>
      <c r="ADA18" s="18"/>
      <c r="ADB18" s="18"/>
      <c r="ADC18" s="18"/>
      <c r="ADD18" s="18"/>
      <c r="ADE18" s="18"/>
      <c r="ADF18" s="18"/>
      <c r="ADG18" s="18"/>
      <c r="ADH18" s="18"/>
      <c r="ADI18" s="18"/>
      <c r="ADJ18" s="18"/>
      <c r="ADK18" s="18"/>
      <c r="ADL18" s="18"/>
      <c r="ADM18" s="18"/>
      <c r="ADN18" s="18"/>
      <c r="ADO18" s="18"/>
      <c r="ADP18" s="18"/>
      <c r="ADQ18" s="18"/>
      <c r="ADR18" s="18"/>
      <c r="ADS18" s="18"/>
      <c r="ADT18" s="18"/>
      <c r="ADU18" s="18"/>
      <c r="ADV18" s="18"/>
      <c r="ADW18" s="18"/>
      <c r="ADX18" s="18"/>
      <c r="ADY18" s="18"/>
      <c r="ADZ18" s="18"/>
      <c r="AEA18" s="18"/>
      <c r="AEB18" s="18"/>
      <c r="AEC18" s="18"/>
      <c r="AED18" s="18"/>
      <c r="AEE18" s="18"/>
      <c r="AEF18" s="18"/>
      <c r="AEG18" s="18"/>
      <c r="AEH18" s="18"/>
      <c r="AEI18" s="18"/>
      <c r="AEJ18" s="18"/>
      <c r="AEK18" s="18"/>
      <c r="AEL18" s="18"/>
      <c r="AEM18" s="18"/>
      <c r="AEN18" s="18"/>
      <c r="AEO18" s="18"/>
      <c r="AEP18" s="18"/>
      <c r="AEQ18" s="18"/>
      <c r="AER18" s="18"/>
      <c r="AES18" s="18"/>
      <c r="AET18" s="18"/>
      <c r="AEU18" s="18"/>
      <c r="AEV18" s="18"/>
      <c r="AEW18" s="18"/>
      <c r="AEX18" s="18"/>
      <c r="AEY18" s="18"/>
      <c r="AEZ18" s="18"/>
      <c r="AFA18" s="18"/>
      <c r="AFB18" s="18"/>
      <c r="AFC18" s="18"/>
      <c r="AFD18" s="18"/>
      <c r="AFE18" s="18"/>
      <c r="AFF18" s="18"/>
      <c r="AFG18" s="18"/>
      <c r="AFH18" s="18"/>
      <c r="AFI18" s="18"/>
      <c r="AFJ18" s="18"/>
      <c r="AFK18" s="18"/>
      <c r="AFL18" s="18"/>
      <c r="AFM18" s="18"/>
      <c r="AFN18" s="18"/>
      <c r="AFO18" s="18"/>
      <c r="AFP18" s="18"/>
      <c r="AFQ18" s="18"/>
      <c r="AFR18" s="18"/>
      <c r="AFS18" s="18"/>
      <c r="AFT18" s="18"/>
      <c r="AFU18" s="18"/>
      <c r="AFV18" s="18"/>
      <c r="AFW18" s="18"/>
      <c r="AFX18" s="18"/>
      <c r="AFY18" s="18"/>
      <c r="AFZ18" s="18"/>
      <c r="AGA18" s="18"/>
      <c r="AGB18" s="18"/>
      <c r="AGC18" s="18"/>
      <c r="AGD18" s="18"/>
      <c r="AGE18" s="18"/>
      <c r="AGF18" s="18"/>
      <c r="AGG18" s="18"/>
      <c r="AGH18" s="18"/>
      <c r="AGI18" s="18"/>
      <c r="AGJ18" s="18"/>
      <c r="AGK18" s="18"/>
      <c r="AGL18" s="18"/>
      <c r="AGM18" s="18"/>
      <c r="AGN18" s="18"/>
      <c r="AGO18" s="18"/>
      <c r="AGP18" s="18"/>
      <c r="AGQ18" s="18"/>
      <c r="AGR18" s="18"/>
      <c r="AGS18" s="18"/>
      <c r="AGT18" s="18"/>
      <c r="AGU18" s="18"/>
      <c r="AGV18" s="18"/>
      <c r="AGW18" s="18"/>
      <c r="AGX18" s="18"/>
      <c r="AGY18" s="18"/>
      <c r="AGZ18" s="18"/>
      <c r="AHA18" s="18"/>
      <c r="AHB18" s="18"/>
      <c r="AHC18" s="18"/>
      <c r="AHD18" s="18"/>
      <c r="AHE18" s="18"/>
      <c r="AHF18" s="18"/>
      <c r="AHG18" s="18"/>
      <c r="AHH18" s="18"/>
      <c r="AHI18" s="18"/>
      <c r="AHJ18" s="18"/>
      <c r="AHK18" s="18"/>
      <c r="AHL18" s="18"/>
      <c r="AHM18" s="18"/>
      <c r="AHN18" s="18"/>
      <c r="AHO18" s="18"/>
      <c r="AHP18" s="18"/>
      <c r="AHQ18" s="18"/>
      <c r="AHR18" s="18"/>
      <c r="AHS18" s="18"/>
      <c r="AHT18" s="18"/>
      <c r="AHU18" s="18"/>
      <c r="AHV18" s="18"/>
      <c r="AHW18" s="18"/>
      <c r="AHX18" s="18"/>
      <c r="AHY18" s="18"/>
      <c r="AHZ18" s="18"/>
      <c r="AIA18" s="18"/>
      <c r="AIB18" s="18"/>
      <c r="AIC18" s="18"/>
      <c r="AID18" s="18"/>
      <c r="AIE18" s="18"/>
      <c r="AIF18" s="18"/>
      <c r="AIG18" s="18"/>
      <c r="AIH18" s="18"/>
      <c r="AII18" s="18"/>
      <c r="AIJ18" s="18"/>
      <c r="AIK18" s="18"/>
      <c r="AIL18" s="18"/>
      <c r="AIM18" s="18"/>
      <c r="AIN18" s="18"/>
      <c r="AIO18" s="18"/>
      <c r="AIP18" s="18"/>
      <c r="AIQ18" s="18"/>
      <c r="AIR18" s="18"/>
      <c r="AIS18" s="18"/>
      <c r="AIT18" s="18"/>
      <c r="AIU18" s="18"/>
      <c r="AIV18" s="18"/>
      <c r="AIW18" s="18"/>
      <c r="AIX18" s="18"/>
      <c r="AIY18" s="18"/>
      <c r="AIZ18" s="18"/>
      <c r="AJA18" s="18"/>
      <c r="AJB18" s="18"/>
      <c r="AJC18" s="18"/>
      <c r="AJD18" s="18"/>
      <c r="AJE18" s="18"/>
      <c r="AJF18" s="18"/>
      <c r="AJG18" s="18"/>
      <c r="AJH18" s="18"/>
      <c r="AJI18" s="18"/>
      <c r="AJJ18" s="18"/>
      <c r="AJK18" s="18"/>
      <c r="AJL18" s="18"/>
      <c r="AJM18" s="18"/>
      <c r="AJN18" s="18"/>
      <c r="AJO18" s="18"/>
      <c r="AJP18" s="18"/>
      <c r="AJQ18" s="18"/>
      <c r="AJR18" s="18"/>
      <c r="AJS18" s="18"/>
      <c r="AJT18" s="18"/>
      <c r="AJU18" s="18"/>
      <c r="AJV18" s="18"/>
      <c r="AJW18" s="18"/>
      <c r="AJX18" s="18"/>
      <c r="AJY18" s="18"/>
      <c r="AJZ18" s="18"/>
      <c r="AKA18" s="18"/>
      <c r="AKB18" s="18"/>
      <c r="AKC18" s="18"/>
      <c r="AKD18" s="18"/>
      <c r="AKE18" s="18"/>
      <c r="AKF18" s="18"/>
      <c r="AKG18" s="18"/>
      <c r="AKH18" s="18"/>
      <c r="AKI18" s="18"/>
      <c r="AKJ18" s="18"/>
      <c r="AKK18" s="18"/>
      <c r="AKL18" s="18"/>
      <c r="AKM18" s="18"/>
      <c r="AKN18" s="18"/>
      <c r="AKO18" s="18"/>
      <c r="AKP18" s="18"/>
      <c r="AKQ18" s="18"/>
      <c r="AKR18" s="18"/>
      <c r="AKS18" s="18"/>
      <c r="AKT18" s="18"/>
      <c r="AKU18" s="18"/>
      <c r="AKV18" s="18"/>
      <c r="AKW18" s="18"/>
      <c r="AKX18" s="18"/>
      <c r="AKY18" s="18"/>
      <c r="AKZ18" s="18"/>
      <c r="ALA18" s="18"/>
      <c r="ALB18" s="18"/>
      <c r="ALC18" s="18"/>
      <c r="ALD18" s="18"/>
      <c r="ALE18" s="18"/>
      <c r="ALF18" s="18"/>
      <c r="ALG18" s="18"/>
      <c r="ALH18" s="18"/>
      <c r="ALI18" s="18"/>
      <c r="ALJ18" s="18"/>
      <c r="ALK18" s="18"/>
      <c r="ALL18" s="18"/>
      <c r="ALM18" s="18"/>
      <c r="ALN18" s="18"/>
      <c r="ALO18" s="18"/>
      <c r="ALP18" s="18"/>
      <c r="ALQ18" s="18"/>
      <c r="ALR18" s="18"/>
      <c r="ALS18" s="18"/>
      <c r="ALT18" s="18"/>
      <c r="ALU18" s="18"/>
      <c r="ALV18" s="18"/>
      <c r="ALW18" s="18"/>
      <c r="ALX18" s="18"/>
      <c r="ALY18" s="18"/>
      <c r="ALZ18" s="18"/>
      <c r="AMA18" s="18"/>
      <c r="AMB18" s="18"/>
      <c r="AMC18" s="18"/>
      <c r="AMD18" s="18"/>
      <c r="AME18" s="18"/>
      <c r="AMF18" s="18"/>
      <c r="AMG18" s="18"/>
      <c r="AMH18" s="18"/>
      <c r="AMI18" s="18"/>
      <c r="AMJ18" s="18"/>
      <c r="AMK18" s="18"/>
      <c r="AML18" s="18"/>
      <c r="AMM18" s="18"/>
      <c r="AMN18" s="18"/>
      <c r="AMO18" s="18"/>
      <c r="AMP18" s="18"/>
      <c r="AMQ18" s="18"/>
      <c r="AMR18" s="18"/>
      <c r="AMS18" s="18"/>
      <c r="AMT18" s="18"/>
      <c r="AMU18" s="18"/>
      <c r="AMV18" s="18"/>
      <c r="AMW18" s="18"/>
      <c r="AMX18" s="18"/>
      <c r="AMY18" s="18"/>
      <c r="AMZ18" s="18"/>
      <c r="ANA18" s="18"/>
      <c r="ANB18" s="18"/>
      <c r="ANC18" s="18"/>
      <c r="AND18" s="18"/>
      <c r="ANE18" s="18"/>
      <c r="ANF18" s="18"/>
      <c r="ANG18" s="18"/>
      <c r="ANH18" s="18"/>
      <c r="ANI18" s="18"/>
      <c r="ANJ18" s="18"/>
      <c r="ANK18" s="18"/>
      <c r="ANL18" s="18"/>
      <c r="ANM18" s="18"/>
      <c r="ANN18" s="18"/>
      <c r="ANO18" s="18"/>
      <c r="ANP18" s="18"/>
      <c r="ANQ18" s="18"/>
      <c r="ANR18" s="18"/>
      <c r="ANS18" s="18"/>
      <c r="ANT18" s="18"/>
      <c r="ANU18" s="18"/>
      <c r="ANV18" s="18"/>
      <c r="ANW18" s="18"/>
      <c r="ANX18" s="18"/>
      <c r="ANY18" s="18"/>
      <c r="ANZ18" s="18"/>
      <c r="AOA18" s="18"/>
      <c r="AOB18" s="18"/>
      <c r="AOC18" s="18"/>
      <c r="AOD18" s="18"/>
      <c r="AOE18" s="18"/>
      <c r="AOF18" s="18"/>
      <c r="AOG18" s="18"/>
      <c r="AOH18" s="18"/>
      <c r="AOI18" s="18"/>
      <c r="AOJ18" s="18"/>
      <c r="AOK18" s="18"/>
      <c r="AOL18" s="18"/>
      <c r="AOM18" s="18"/>
      <c r="AON18" s="18"/>
      <c r="AOO18" s="18"/>
      <c r="AOP18" s="18"/>
      <c r="AOQ18" s="18"/>
      <c r="AOR18" s="18"/>
      <c r="AOS18" s="18"/>
      <c r="AOT18" s="18"/>
      <c r="AOU18" s="18"/>
      <c r="AOV18" s="18"/>
      <c r="AOW18" s="18"/>
      <c r="AOX18" s="18"/>
      <c r="AOY18" s="18"/>
      <c r="AOZ18" s="18"/>
      <c r="APA18" s="18"/>
      <c r="APB18" s="18"/>
      <c r="APC18" s="18"/>
      <c r="APD18" s="18"/>
      <c r="APE18" s="18"/>
      <c r="APF18" s="18"/>
      <c r="APG18" s="18"/>
      <c r="APH18" s="18"/>
      <c r="API18" s="18"/>
      <c r="APJ18" s="18"/>
      <c r="APK18" s="18"/>
      <c r="APL18" s="18"/>
      <c r="APM18" s="18"/>
      <c r="APN18" s="18"/>
      <c r="APO18" s="18"/>
      <c r="APP18" s="18"/>
      <c r="APQ18" s="18"/>
      <c r="APR18" s="18"/>
      <c r="APS18" s="18"/>
      <c r="APT18" s="18"/>
      <c r="APU18" s="18"/>
      <c r="APV18" s="18"/>
      <c r="APW18" s="18"/>
      <c r="APX18" s="18"/>
      <c r="APY18" s="18"/>
      <c r="APZ18" s="18"/>
      <c r="AQA18" s="18"/>
      <c r="AQB18" s="18"/>
      <c r="AQC18" s="18"/>
      <c r="AQD18" s="18"/>
      <c r="AQE18" s="18"/>
      <c r="AQF18" s="18"/>
      <c r="AQG18" s="18"/>
      <c r="AQH18" s="18"/>
      <c r="AQI18" s="18"/>
      <c r="AQJ18" s="18"/>
      <c r="AQK18" s="18"/>
      <c r="AQL18" s="18"/>
      <c r="AQM18" s="18"/>
      <c r="AQN18" s="18"/>
      <c r="AQO18" s="18"/>
      <c r="AQP18" s="18"/>
      <c r="AQQ18" s="18"/>
      <c r="AQR18" s="18"/>
      <c r="AQS18" s="18"/>
      <c r="AQT18" s="18"/>
      <c r="AQU18" s="18"/>
      <c r="AQV18" s="18"/>
      <c r="AQW18" s="18"/>
      <c r="AQX18" s="18"/>
      <c r="AQY18" s="18"/>
      <c r="AQZ18" s="18"/>
      <c r="ARA18" s="18"/>
      <c r="ARB18" s="18"/>
      <c r="ARC18" s="18"/>
      <c r="ARD18" s="18"/>
      <c r="ARE18" s="18"/>
      <c r="ARF18" s="18"/>
      <c r="ARG18" s="18"/>
      <c r="ARH18" s="18"/>
      <c r="ARI18" s="18"/>
      <c r="ARJ18" s="18"/>
      <c r="ARK18" s="18"/>
      <c r="ARL18" s="18"/>
      <c r="ARM18" s="18"/>
      <c r="ARN18" s="18"/>
      <c r="ARO18" s="18"/>
      <c r="ARP18" s="18"/>
      <c r="ARQ18" s="18"/>
      <c r="ARR18" s="18"/>
      <c r="ARS18" s="18"/>
      <c r="ART18" s="18"/>
      <c r="ARU18" s="18"/>
      <c r="ARV18" s="18"/>
      <c r="ARW18" s="18"/>
      <c r="ARX18" s="18"/>
      <c r="ARY18" s="18"/>
      <c r="ARZ18" s="18"/>
      <c r="ASA18" s="18"/>
      <c r="ASB18" s="18"/>
      <c r="ASC18" s="18"/>
      <c r="ASD18" s="18"/>
      <c r="ASE18" s="18"/>
      <c r="ASF18" s="18"/>
      <c r="ASG18" s="18"/>
      <c r="ASH18" s="18"/>
      <c r="ASI18" s="18"/>
      <c r="ASJ18" s="18"/>
      <c r="ASK18" s="18"/>
      <c r="ASL18" s="18"/>
      <c r="ASM18" s="18"/>
      <c r="ASN18" s="18"/>
      <c r="ASO18" s="18"/>
      <c r="ASP18" s="18"/>
      <c r="ASQ18" s="18"/>
      <c r="ASR18" s="18"/>
      <c r="ASS18" s="18"/>
      <c r="AST18" s="18"/>
      <c r="ASU18" s="18"/>
      <c r="ASV18" s="18"/>
      <c r="ASW18" s="18"/>
      <c r="ASX18" s="18"/>
      <c r="ASY18" s="18"/>
      <c r="ASZ18" s="18"/>
      <c r="ATA18" s="18"/>
      <c r="ATB18" s="18"/>
      <c r="ATC18" s="18"/>
      <c r="ATD18" s="18"/>
      <c r="ATE18" s="18"/>
      <c r="ATF18" s="18"/>
      <c r="ATG18" s="18"/>
      <c r="ATH18" s="18"/>
      <c r="ATI18" s="18"/>
      <c r="ATJ18" s="18"/>
      <c r="ATK18" s="18"/>
      <c r="ATL18" s="18"/>
      <c r="ATM18" s="18"/>
      <c r="ATN18" s="18"/>
      <c r="ATO18" s="18"/>
      <c r="ATP18" s="18"/>
      <c r="ATQ18" s="18"/>
      <c r="ATR18" s="18"/>
      <c r="ATS18" s="18"/>
      <c r="ATT18" s="18"/>
      <c r="ATU18" s="18"/>
      <c r="ATV18" s="18"/>
      <c r="ATW18" s="18"/>
      <c r="ATX18" s="18"/>
      <c r="ATY18" s="18"/>
      <c r="ATZ18" s="18"/>
      <c r="AUA18" s="18"/>
      <c r="AUB18" s="18"/>
      <c r="AUC18" s="18"/>
      <c r="AUD18" s="18"/>
      <c r="AUE18" s="18"/>
      <c r="AUF18" s="18"/>
      <c r="AUG18" s="18"/>
      <c r="AUH18" s="18"/>
      <c r="AUI18" s="18"/>
      <c r="AUJ18" s="18"/>
      <c r="AUK18" s="18"/>
      <c r="AUL18" s="18"/>
      <c r="AUM18" s="18"/>
      <c r="AUN18" s="18"/>
      <c r="AUO18" s="18"/>
      <c r="AUP18" s="18"/>
      <c r="AUQ18" s="18"/>
      <c r="AUR18" s="18"/>
      <c r="AUS18" s="18"/>
      <c r="AUT18" s="18"/>
      <c r="AUU18" s="18"/>
      <c r="AUV18" s="18"/>
      <c r="AUW18" s="18"/>
      <c r="AUX18" s="18"/>
      <c r="AUY18" s="18"/>
      <c r="AUZ18" s="18"/>
      <c r="AVA18" s="18"/>
      <c r="AVB18" s="18"/>
      <c r="AVC18" s="18"/>
      <c r="AVD18" s="18"/>
      <c r="AVE18" s="18"/>
      <c r="AVF18" s="18"/>
      <c r="AVG18" s="18"/>
      <c r="AVH18" s="18"/>
      <c r="AVI18" s="18"/>
      <c r="AVJ18" s="18"/>
      <c r="AVK18" s="18"/>
      <c r="AVL18" s="18"/>
      <c r="AVM18" s="18"/>
      <c r="AVN18" s="18"/>
      <c r="AVO18" s="18"/>
      <c r="AVP18" s="18"/>
      <c r="AVQ18" s="18"/>
      <c r="AVR18" s="18"/>
      <c r="AVS18" s="18"/>
      <c r="AVT18" s="18"/>
      <c r="AVU18" s="18"/>
      <c r="AVV18" s="18"/>
      <c r="AVW18" s="18"/>
      <c r="AVX18" s="18"/>
      <c r="AVY18" s="18"/>
      <c r="AVZ18" s="18"/>
      <c r="AWA18" s="18"/>
      <c r="AWB18" s="18"/>
      <c r="AWC18" s="18"/>
      <c r="AWD18" s="18"/>
      <c r="AWE18" s="18"/>
      <c r="AWF18" s="18"/>
      <c r="AWG18" s="18"/>
      <c r="AWH18" s="18"/>
      <c r="AWI18" s="18"/>
      <c r="AWJ18" s="18"/>
      <c r="AWK18" s="18"/>
      <c r="AWL18" s="18"/>
      <c r="AWM18" s="18"/>
      <c r="AWN18" s="18"/>
      <c r="AWO18" s="18"/>
      <c r="AWP18" s="18"/>
      <c r="AWQ18" s="18"/>
      <c r="AWR18" s="18"/>
      <c r="AWS18" s="18"/>
      <c r="AWT18" s="18"/>
      <c r="AWU18" s="18"/>
      <c r="AWV18" s="18"/>
      <c r="AWW18" s="18"/>
      <c r="AWX18" s="18"/>
      <c r="AWY18" s="18"/>
      <c r="AWZ18" s="18"/>
      <c r="AXA18" s="18"/>
      <c r="AXB18" s="18"/>
      <c r="AXC18" s="18"/>
      <c r="AXD18" s="18"/>
      <c r="AXE18" s="18"/>
      <c r="AXF18" s="18"/>
      <c r="AXG18" s="18"/>
      <c r="AXH18" s="18"/>
      <c r="AXI18" s="18"/>
      <c r="AXJ18" s="18"/>
      <c r="AXK18" s="18"/>
      <c r="AXL18" s="18"/>
      <c r="AXM18" s="18"/>
      <c r="AXN18" s="18"/>
      <c r="AXO18" s="18"/>
      <c r="AXP18" s="18"/>
      <c r="AXQ18" s="18"/>
      <c r="AXR18" s="18"/>
      <c r="AXS18" s="18"/>
      <c r="AXT18" s="18"/>
      <c r="AXU18" s="18"/>
      <c r="AXV18" s="18"/>
      <c r="AXW18" s="18"/>
      <c r="AXX18" s="18"/>
      <c r="AXY18" s="18"/>
      <c r="AXZ18" s="18"/>
      <c r="AYA18" s="18"/>
      <c r="AYB18" s="18"/>
      <c r="AYC18" s="18"/>
      <c r="AYD18" s="18"/>
      <c r="AYE18" s="18"/>
      <c r="AYF18" s="18"/>
      <c r="AYG18" s="18"/>
      <c r="AYH18" s="18"/>
      <c r="AYI18" s="18"/>
      <c r="AYJ18" s="18"/>
      <c r="AYK18" s="18"/>
      <c r="AYL18" s="18"/>
      <c r="AYM18" s="18"/>
      <c r="AYN18" s="18"/>
      <c r="AYO18" s="18"/>
      <c r="AYP18" s="18"/>
      <c r="AYQ18" s="18"/>
      <c r="AYR18" s="18"/>
      <c r="AYS18" s="18"/>
      <c r="AYT18" s="18"/>
      <c r="AYU18" s="18"/>
      <c r="AYV18" s="18"/>
      <c r="AYW18" s="18"/>
      <c r="AYX18" s="18"/>
      <c r="AYY18" s="18"/>
      <c r="AYZ18" s="18"/>
      <c r="AZA18" s="18"/>
      <c r="AZB18" s="18"/>
      <c r="AZC18" s="18"/>
      <c r="AZD18" s="18"/>
      <c r="AZE18" s="18"/>
      <c r="AZF18" s="18"/>
      <c r="AZG18" s="18"/>
      <c r="AZH18" s="18"/>
      <c r="AZI18" s="18"/>
      <c r="AZJ18" s="18"/>
      <c r="AZK18" s="18"/>
      <c r="AZL18" s="18"/>
      <c r="AZM18" s="18"/>
      <c r="AZN18" s="18"/>
      <c r="AZO18" s="18"/>
      <c r="AZP18" s="18"/>
      <c r="AZQ18" s="18"/>
      <c r="AZR18" s="18"/>
      <c r="AZS18" s="18"/>
      <c r="AZT18" s="18"/>
      <c r="AZU18" s="18"/>
      <c r="AZV18" s="18"/>
      <c r="AZW18" s="18"/>
      <c r="AZX18" s="18"/>
      <c r="AZY18" s="18"/>
      <c r="AZZ18" s="18"/>
      <c r="BAA18" s="18"/>
      <c r="BAB18" s="18"/>
      <c r="BAC18" s="18"/>
      <c r="BAD18" s="18"/>
      <c r="BAE18" s="18"/>
      <c r="BAF18" s="18"/>
      <c r="BAG18" s="18"/>
      <c r="BAH18" s="18"/>
      <c r="BAI18" s="18"/>
      <c r="BAJ18" s="18"/>
      <c r="BAK18" s="18"/>
      <c r="BAL18" s="18"/>
      <c r="BAM18" s="18"/>
      <c r="BAN18" s="18"/>
      <c r="BAO18" s="18"/>
      <c r="BAP18" s="18"/>
      <c r="BAQ18" s="18"/>
      <c r="BAR18" s="18"/>
      <c r="BAS18" s="18"/>
      <c r="BAT18" s="18"/>
      <c r="BAU18" s="18"/>
      <c r="BAV18" s="18"/>
      <c r="BAW18" s="18"/>
      <c r="BAX18" s="18"/>
      <c r="BAY18" s="18"/>
      <c r="BAZ18" s="18"/>
      <c r="BBA18" s="18"/>
      <c r="BBB18" s="18"/>
      <c r="BBC18" s="18"/>
      <c r="BBD18" s="18"/>
      <c r="BBE18" s="18"/>
      <c r="BBF18" s="18"/>
      <c r="BBG18" s="18"/>
      <c r="BBH18" s="18"/>
      <c r="BBI18" s="18"/>
      <c r="BBJ18" s="18"/>
      <c r="BBK18" s="18"/>
      <c r="BBL18" s="18"/>
      <c r="BBM18" s="18"/>
      <c r="BBN18" s="18"/>
      <c r="BBO18" s="18"/>
      <c r="BBP18" s="18"/>
      <c r="BBQ18" s="18"/>
      <c r="BBR18" s="18"/>
      <c r="BBS18" s="18"/>
      <c r="BBT18" s="18"/>
      <c r="BBU18" s="18"/>
      <c r="BBV18" s="18"/>
      <c r="BBW18" s="18"/>
      <c r="BBX18" s="18"/>
      <c r="BBY18" s="18"/>
      <c r="BBZ18" s="18"/>
      <c r="BCA18" s="18"/>
      <c r="BCB18" s="18"/>
      <c r="BCC18" s="18"/>
      <c r="BCD18" s="18"/>
      <c r="BCE18" s="18"/>
      <c r="BCF18" s="18"/>
      <c r="BCG18" s="18"/>
      <c r="BCH18" s="18"/>
      <c r="BCI18" s="18"/>
      <c r="BCJ18" s="18"/>
      <c r="BCK18" s="18"/>
      <c r="BCL18" s="18"/>
      <c r="BCM18" s="18"/>
      <c r="BCN18" s="18"/>
      <c r="BCO18" s="18"/>
      <c r="BCP18" s="18"/>
      <c r="BCQ18" s="18"/>
      <c r="BCR18" s="18"/>
      <c r="BCS18" s="18"/>
      <c r="BCT18" s="18"/>
      <c r="BCU18" s="18"/>
      <c r="BCV18" s="18"/>
      <c r="BCW18" s="18"/>
      <c r="BCX18" s="18"/>
      <c r="BCY18" s="18"/>
      <c r="BCZ18" s="18"/>
      <c r="BDA18" s="18"/>
      <c r="BDB18" s="18"/>
      <c r="BDC18" s="18"/>
      <c r="BDD18" s="18"/>
      <c r="BDE18" s="18"/>
      <c r="BDF18" s="18"/>
      <c r="BDG18" s="18"/>
      <c r="BDH18" s="18"/>
      <c r="BDI18" s="18"/>
      <c r="BDJ18" s="18"/>
      <c r="BDK18" s="18"/>
      <c r="BDL18" s="18"/>
      <c r="BDM18" s="18"/>
      <c r="BDN18" s="18"/>
      <c r="BDO18" s="18"/>
      <c r="BDP18" s="18"/>
      <c r="BDQ18" s="18"/>
      <c r="BDR18" s="18"/>
      <c r="BDS18" s="18"/>
      <c r="BDT18" s="18"/>
      <c r="BDU18" s="18"/>
      <c r="BDV18" s="18"/>
      <c r="BDW18" s="18"/>
      <c r="BDX18" s="18"/>
      <c r="BDY18" s="18"/>
      <c r="BDZ18" s="18"/>
      <c r="BEA18" s="18"/>
      <c r="BEB18" s="18"/>
      <c r="BEC18" s="18"/>
      <c r="BED18" s="18"/>
      <c r="BEE18" s="18"/>
      <c r="BEF18" s="18"/>
      <c r="BEG18" s="18"/>
      <c r="BEH18" s="18"/>
      <c r="BEI18" s="18"/>
      <c r="BEJ18" s="18"/>
      <c r="BEK18" s="18"/>
      <c r="BEL18" s="18"/>
      <c r="BEM18" s="18"/>
      <c r="BEN18" s="18"/>
      <c r="BEO18" s="18"/>
      <c r="BEP18" s="18"/>
      <c r="BEQ18" s="18"/>
      <c r="BER18" s="18"/>
      <c r="BES18" s="18"/>
      <c r="BET18" s="18"/>
      <c r="BEU18" s="18"/>
      <c r="BEV18" s="18"/>
      <c r="BEW18" s="18"/>
      <c r="BEX18" s="18"/>
      <c r="BEY18" s="18"/>
      <c r="BEZ18" s="18"/>
      <c r="BFA18" s="18"/>
      <c r="BFB18" s="18"/>
      <c r="BFC18" s="18"/>
      <c r="BFD18" s="18"/>
      <c r="BFE18" s="18"/>
      <c r="BFF18" s="18"/>
      <c r="BFG18" s="18"/>
      <c r="BFH18" s="18"/>
      <c r="BFI18" s="18"/>
      <c r="BFJ18" s="18"/>
      <c r="BFK18" s="18"/>
      <c r="BFL18" s="18"/>
      <c r="BFM18" s="18"/>
      <c r="BFN18" s="18"/>
      <c r="BFO18" s="18"/>
      <c r="BFP18" s="18"/>
      <c r="BFQ18" s="18"/>
      <c r="BFR18" s="18"/>
      <c r="BFS18" s="18"/>
      <c r="BFT18" s="18"/>
      <c r="BFU18" s="18"/>
      <c r="BFV18" s="18"/>
      <c r="BFW18" s="18"/>
      <c r="BFX18" s="18"/>
      <c r="BFY18" s="18"/>
      <c r="BFZ18" s="18"/>
      <c r="BGA18" s="18"/>
      <c r="BGB18" s="18"/>
      <c r="BGC18" s="18"/>
      <c r="BGD18" s="18"/>
      <c r="BGE18" s="18"/>
      <c r="BGF18" s="18"/>
      <c r="BGG18" s="18"/>
      <c r="BGH18" s="18"/>
      <c r="BGI18" s="18"/>
      <c r="BGJ18" s="18"/>
      <c r="BGK18" s="18"/>
      <c r="BGL18" s="18"/>
      <c r="BGM18" s="18"/>
      <c r="BGN18" s="18"/>
      <c r="BGO18" s="18"/>
      <c r="BGP18" s="18"/>
      <c r="BGQ18" s="18"/>
      <c r="BGR18" s="18"/>
      <c r="BGS18" s="18"/>
      <c r="BGT18" s="18"/>
      <c r="BGU18" s="18"/>
      <c r="BGV18" s="18"/>
      <c r="BGW18" s="18"/>
      <c r="BGX18" s="18"/>
      <c r="BGY18" s="18"/>
      <c r="BGZ18" s="18"/>
      <c r="BHA18" s="18"/>
      <c r="BHB18" s="18"/>
      <c r="BHC18" s="18"/>
      <c r="BHD18" s="18"/>
      <c r="BHE18" s="18"/>
      <c r="BHF18" s="18"/>
      <c r="BHG18" s="18"/>
      <c r="BHH18" s="18"/>
      <c r="BHI18" s="18"/>
      <c r="BHJ18" s="18"/>
      <c r="BHK18" s="18"/>
      <c r="BHL18" s="18"/>
      <c r="BHM18" s="18"/>
      <c r="BHN18" s="18"/>
      <c r="BHO18" s="18"/>
      <c r="BHP18" s="18"/>
      <c r="BHQ18" s="18"/>
      <c r="BHR18" s="18"/>
      <c r="BHS18" s="18"/>
      <c r="BHT18" s="18"/>
      <c r="BHU18" s="18"/>
      <c r="BHV18" s="18"/>
      <c r="BHW18" s="18"/>
      <c r="BHX18" s="18"/>
      <c r="BHY18" s="18"/>
      <c r="BHZ18" s="18"/>
      <c r="BIA18" s="18"/>
      <c r="BIB18" s="18"/>
      <c r="BIC18" s="18"/>
      <c r="BID18" s="18"/>
      <c r="BIE18" s="18"/>
      <c r="BIF18" s="18"/>
      <c r="BIG18" s="18"/>
      <c r="BIH18" s="18"/>
      <c r="BII18" s="18"/>
      <c r="BIJ18" s="18"/>
      <c r="BIK18" s="18"/>
      <c r="BIL18" s="18"/>
      <c r="BIM18" s="18"/>
      <c r="BIN18" s="18"/>
      <c r="BIO18" s="18"/>
      <c r="BIP18" s="18"/>
      <c r="BIQ18" s="18"/>
      <c r="BIR18" s="18"/>
      <c r="BIS18" s="18"/>
      <c r="BIT18" s="18"/>
      <c r="BIU18" s="18"/>
      <c r="BIV18" s="18"/>
      <c r="BIW18" s="18"/>
      <c r="BIX18" s="18"/>
      <c r="BIY18" s="18"/>
      <c r="BIZ18" s="18"/>
      <c r="BJA18" s="18"/>
      <c r="BJB18" s="18"/>
      <c r="BJC18" s="18"/>
      <c r="BJD18" s="18"/>
      <c r="BJE18" s="18"/>
      <c r="BJF18" s="18"/>
      <c r="BJG18" s="18"/>
      <c r="BJH18" s="18"/>
      <c r="BJI18" s="18"/>
      <c r="BJJ18" s="18"/>
      <c r="BJK18" s="18"/>
      <c r="BJL18" s="18"/>
      <c r="BJM18" s="18"/>
      <c r="BJN18" s="18"/>
      <c r="BJO18" s="18"/>
      <c r="BJP18" s="18"/>
      <c r="BJQ18" s="18"/>
      <c r="BJR18" s="18"/>
      <c r="BJS18" s="18"/>
      <c r="BJT18" s="18"/>
      <c r="BJU18" s="18"/>
      <c r="BJV18" s="18"/>
      <c r="BJW18" s="18"/>
      <c r="BJX18" s="18"/>
      <c r="BJY18" s="18"/>
      <c r="BJZ18" s="18"/>
      <c r="BKA18" s="18"/>
      <c r="BKB18" s="18"/>
      <c r="BKC18" s="18"/>
      <c r="BKD18" s="18"/>
      <c r="BKE18" s="18"/>
      <c r="BKF18" s="18"/>
      <c r="BKG18" s="18"/>
      <c r="BKH18" s="18"/>
      <c r="BKI18" s="18"/>
      <c r="BKJ18" s="18"/>
      <c r="BKK18" s="18"/>
      <c r="BKL18" s="18"/>
      <c r="BKM18" s="18"/>
      <c r="BKN18" s="18"/>
      <c r="BKO18" s="18"/>
      <c r="BKP18" s="18"/>
      <c r="BKQ18" s="18"/>
      <c r="BKR18" s="18"/>
      <c r="BKS18" s="18"/>
      <c r="BKT18" s="18"/>
      <c r="BKU18" s="18"/>
      <c r="BKV18" s="18"/>
      <c r="BKW18" s="18"/>
      <c r="BKX18" s="18"/>
      <c r="BKY18" s="18"/>
      <c r="BKZ18" s="18"/>
      <c r="BLA18" s="18"/>
      <c r="BLB18" s="18"/>
      <c r="BLC18" s="18"/>
      <c r="BLD18" s="18"/>
      <c r="BLE18" s="18"/>
      <c r="BLF18" s="18"/>
      <c r="BLG18" s="18"/>
      <c r="BLH18" s="18"/>
      <c r="BLI18" s="18"/>
      <c r="BLJ18" s="18"/>
      <c r="BLK18" s="18"/>
      <c r="BLL18" s="18"/>
      <c r="BLM18" s="18"/>
      <c r="BLN18" s="18"/>
      <c r="BLO18" s="18"/>
      <c r="BLP18" s="18"/>
      <c r="BLQ18" s="18"/>
      <c r="BLR18" s="18"/>
      <c r="BLS18" s="18"/>
      <c r="BLT18" s="18"/>
      <c r="BLU18" s="18"/>
      <c r="BLV18" s="18"/>
      <c r="BLW18" s="18"/>
      <c r="BLX18" s="18"/>
      <c r="BLY18" s="18"/>
      <c r="BLZ18" s="18"/>
      <c r="BMA18" s="18"/>
      <c r="BMB18" s="18"/>
      <c r="BMC18" s="18"/>
      <c r="BMD18" s="18"/>
      <c r="BME18" s="18"/>
      <c r="BMF18" s="18"/>
      <c r="BMG18" s="18"/>
      <c r="BMH18" s="18"/>
      <c r="BMI18" s="18"/>
      <c r="BMJ18" s="18"/>
      <c r="BMK18" s="18"/>
      <c r="BML18" s="18"/>
      <c r="BMM18" s="18"/>
      <c r="BMN18" s="18"/>
      <c r="BMO18" s="18"/>
      <c r="BMP18" s="18"/>
      <c r="BMQ18" s="18"/>
      <c r="BMR18" s="18"/>
      <c r="BMS18" s="18"/>
      <c r="BMT18" s="18"/>
      <c r="BMU18" s="18"/>
      <c r="BMV18" s="18"/>
      <c r="BMW18" s="18"/>
      <c r="BMX18" s="18"/>
      <c r="BMY18" s="18"/>
      <c r="BMZ18" s="18"/>
      <c r="BNA18" s="18"/>
      <c r="BNB18" s="18"/>
      <c r="BNC18" s="18"/>
      <c r="BND18" s="18"/>
      <c r="BNE18" s="18"/>
      <c r="BNF18" s="18"/>
      <c r="BNG18" s="18"/>
      <c r="BNH18" s="18"/>
      <c r="BNI18" s="18"/>
      <c r="BNJ18" s="18"/>
      <c r="BNK18" s="18"/>
      <c r="BNL18" s="18"/>
      <c r="BNM18" s="18"/>
      <c r="BNN18" s="18"/>
      <c r="BNO18" s="18"/>
      <c r="BNP18" s="18"/>
      <c r="BNQ18" s="18"/>
      <c r="BNR18" s="18"/>
      <c r="BNS18" s="18"/>
      <c r="BNT18" s="18"/>
      <c r="BNU18" s="18"/>
      <c r="BNV18" s="18"/>
      <c r="BNW18" s="18"/>
      <c r="BNX18" s="18"/>
      <c r="BNY18" s="18"/>
      <c r="BNZ18" s="18"/>
      <c r="BOA18" s="18"/>
      <c r="BOB18" s="18"/>
      <c r="BOC18" s="18"/>
      <c r="BOD18" s="18"/>
      <c r="BOE18" s="18"/>
      <c r="BOF18" s="18"/>
      <c r="BOG18" s="18"/>
      <c r="BOH18" s="18"/>
      <c r="BOI18" s="18"/>
      <c r="BOJ18" s="18"/>
      <c r="BOK18" s="18"/>
      <c r="BOL18" s="18"/>
      <c r="BOM18" s="18"/>
      <c r="BON18" s="18"/>
      <c r="BOO18" s="18"/>
      <c r="BOP18" s="18"/>
      <c r="BOQ18" s="18"/>
      <c r="BOR18" s="18"/>
      <c r="BOS18" s="18"/>
      <c r="BOT18" s="18"/>
      <c r="BOU18" s="18"/>
      <c r="BOV18" s="18"/>
      <c r="BOW18" s="18"/>
      <c r="BOX18" s="18"/>
      <c r="BOY18" s="18"/>
      <c r="BOZ18" s="18"/>
      <c r="BPA18" s="18"/>
      <c r="BPB18" s="18"/>
      <c r="BPC18" s="18"/>
      <c r="BPD18" s="18"/>
      <c r="BPE18" s="18"/>
      <c r="BPF18" s="18"/>
      <c r="BPG18" s="18"/>
    </row>
    <row r="19" spans="1:1775" s="22" customFormat="1" x14ac:dyDescent="0.25">
      <c r="A19" s="33">
        <v>17</v>
      </c>
      <c r="B19" s="32" t="s">
        <v>130</v>
      </c>
      <c r="C19" s="32" t="s">
        <v>358</v>
      </c>
      <c r="D19" s="30" t="s">
        <v>566</v>
      </c>
      <c r="E19" s="32" t="s">
        <v>357</v>
      </c>
      <c r="F19" s="30" t="s">
        <v>566</v>
      </c>
      <c r="G19" s="32"/>
      <c r="H19" s="32"/>
      <c r="I19" s="142">
        <v>2</v>
      </c>
      <c r="J19" s="68">
        <f t="shared" si="1"/>
        <v>20</v>
      </c>
      <c r="K19" s="143">
        <v>5.93</v>
      </c>
      <c r="L19" s="143">
        <f t="shared" si="0"/>
        <v>118.6</v>
      </c>
      <c r="M19" s="143"/>
      <c r="N19" s="142"/>
      <c r="O19" s="103"/>
      <c r="P19" s="74" t="s">
        <v>567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  <c r="IW19" s="18"/>
      <c r="IX19" s="18"/>
      <c r="IY19" s="18"/>
      <c r="IZ19" s="18"/>
      <c r="JA19" s="18"/>
      <c r="JB19" s="18"/>
      <c r="JC19" s="18"/>
      <c r="JD19" s="18"/>
      <c r="JE19" s="18"/>
      <c r="JF19" s="18"/>
      <c r="JG19" s="18"/>
      <c r="JH19" s="18"/>
      <c r="JI19" s="18"/>
      <c r="JJ19" s="18"/>
      <c r="JK19" s="18"/>
      <c r="JL19" s="18"/>
      <c r="JM19" s="18"/>
      <c r="JN19" s="18"/>
      <c r="JO19" s="18"/>
      <c r="JP19" s="18"/>
      <c r="JQ19" s="18"/>
      <c r="JR19" s="18"/>
      <c r="JS19" s="18"/>
      <c r="JT19" s="18"/>
      <c r="JU19" s="18"/>
      <c r="JV19" s="18"/>
      <c r="JW19" s="18"/>
      <c r="JX19" s="18"/>
      <c r="JY19" s="18"/>
      <c r="JZ19" s="18"/>
      <c r="KA19" s="18"/>
      <c r="KB19" s="18"/>
      <c r="KC19" s="18"/>
      <c r="KD19" s="18"/>
      <c r="KE19" s="18"/>
      <c r="KF19" s="18"/>
      <c r="KG19" s="18"/>
      <c r="KH19" s="18"/>
      <c r="KI19" s="18"/>
      <c r="KJ19" s="18"/>
      <c r="KK19" s="18"/>
      <c r="KL19" s="18"/>
      <c r="KM19" s="18"/>
      <c r="KN19" s="18"/>
      <c r="KO19" s="18"/>
      <c r="KP19" s="18"/>
      <c r="KQ19" s="18"/>
      <c r="KR19" s="18"/>
      <c r="KS19" s="18"/>
      <c r="KT19" s="18"/>
      <c r="KU19" s="18"/>
      <c r="KV19" s="18"/>
      <c r="KW19" s="18"/>
      <c r="KX19" s="18"/>
      <c r="KY19" s="18"/>
      <c r="KZ19" s="18"/>
      <c r="LA19" s="18"/>
      <c r="LB19" s="18"/>
      <c r="LC19" s="18"/>
      <c r="LD19" s="18"/>
      <c r="LE19" s="18"/>
      <c r="LF19" s="18"/>
      <c r="LG19" s="18"/>
      <c r="LH19" s="18"/>
      <c r="LI19" s="18"/>
      <c r="LJ19" s="18"/>
      <c r="LK19" s="18"/>
      <c r="LL19" s="18"/>
      <c r="LM19" s="18"/>
      <c r="LN19" s="18"/>
      <c r="LO19" s="18"/>
      <c r="LP19" s="18"/>
      <c r="LQ19" s="18"/>
      <c r="LR19" s="18"/>
      <c r="LS19" s="18"/>
      <c r="LT19" s="18"/>
      <c r="LU19" s="18"/>
      <c r="LV19" s="18"/>
      <c r="LW19" s="18"/>
      <c r="LX19" s="18"/>
      <c r="LY19" s="18"/>
      <c r="LZ19" s="18"/>
      <c r="MA19" s="18"/>
      <c r="MB19" s="18"/>
      <c r="MC19" s="18"/>
      <c r="MD19" s="18"/>
      <c r="ME19" s="18"/>
      <c r="MF19" s="18"/>
      <c r="MG19" s="18"/>
      <c r="MH19" s="18"/>
      <c r="MI19" s="18"/>
      <c r="MJ19" s="18"/>
      <c r="MK19" s="18"/>
      <c r="ML19" s="18"/>
      <c r="MM19" s="18"/>
      <c r="MN19" s="18"/>
      <c r="MO19" s="18"/>
      <c r="MP19" s="18"/>
      <c r="MQ19" s="18"/>
      <c r="MR19" s="18"/>
      <c r="MS19" s="18"/>
      <c r="MT19" s="18"/>
      <c r="MU19" s="18"/>
      <c r="MV19" s="18"/>
      <c r="MW19" s="18"/>
      <c r="MX19" s="18"/>
      <c r="MY19" s="18"/>
      <c r="MZ19" s="18"/>
      <c r="NA19" s="18"/>
      <c r="NB19" s="18"/>
      <c r="NC19" s="18"/>
      <c r="ND19" s="18"/>
      <c r="NE19" s="18"/>
      <c r="NF19" s="18"/>
      <c r="NG19" s="18"/>
      <c r="NH19" s="18"/>
      <c r="NI19" s="18"/>
      <c r="NJ19" s="18"/>
      <c r="NK19" s="18"/>
      <c r="NL19" s="18"/>
      <c r="NM19" s="18"/>
      <c r="NN19" s="18"/>
      <c r="NO19" s="18"/>
      <c r="NP19" s="18"/>
      <c r="NQ19" s="18"/>
      <c r="NR19" s="18"/>
      <c r="NS19" s="18"/>
      <c r="NT19" s="18"/>
      <c r="NU19" s="18"/>
      <c r="NV19" s="18"/>
      <c r="NW19" s="18"/>
      <c r="NX19" s="18"/>
      <c r="NY19" s="18"/>
      <c r="NZ19" s="18"/>
      <c r="OA19" s="18"/>
      <c r="OB19" s="18"/>
      <c r="OC19" s="18"/>
      <c r="OD19" s="18"/>
      <c r="OE19" s="18"/>
      <c r="OF19" s="18"/>
      <c r="OG19" s="18"/>
      <c r="OH19" s="18"/>
      <c r="OI19" s="18"/>
      <c r="OJ19" s="18"/>
      <c r="OK19" s="18"/>
      <c r="OL19" s="18"/>
      <c r="OM19" s="18"/>
      <c r="ON19" s="18"/>
      <c r="OO19" s="18"/>
      <c r="OP19" s="18"/>
      <c r="OQ19" s="18"/>
      <c r="OR19" s="18"/>
      <c r="OS19" s="18"/>
      <c r="OT19" s="18"/>
      <c r="OU19" s="18"/>
      <c r="OV19" s="18"/>
      <c r="OW19" s="18"/>
      <c r="OX19" s="18"/>
      <c r="OY19" s="18"/>
      <c r="OZ19" s="18"/>
      <c r="PA19" s="18"/>
      <c r="PB19" s="18"/>
      <c r="PC19" s="18"/>
      <c r="PD19" s="18"/>
      <c r="PE19" s="18"/>
      <c r="PF19" s="18"/>
      <c r="PG19" s="18"/>
      <c r="PH19" s="18"/>
      <c r="PI19" s="18"/>
      <c r="PJ19" s="18"/>
      <c r="PK19" s="18"/>
      <c r="PL19" s="18"/>
      <c r="PM19" s="18"/>
      <c r="PN19" s="18"/>
      <c r="PO19" s="18"/>
      <c r="PP19" s="18"/>
      <c r="PQ19" s="18"/>
      <c r="PR19" s="18"/>
      <c r="PS19" s="18"/>
      <c r="PT19" s="18"/>
      <c r="PU19" s="18"/>
      <c r="PV19" s="18"/>
      <c r="PW19" s="18"/>
      <c r="PX19" s="18"/>
      <c r="PY19" s="18"/>
      <c r="PZ19" s="18"/>
      <c r="QA19" s="18"/>
      <c r="QB19" s="18"/>
      <c r="QC19" s="18"/>
      <c r="QD19" s="18"/>
      <c r="QE19" s="18"/>
      <c r="QF19" s="18"/>
      <c r="QG19" s="18"/>
      <c r="QH19" s="18"/>
      <c r="QI19" s="18"/>
      <c r="QJ19" s="18"/>
      <c r="QK19" s="18"/>
      <c r="QL19" s="18"/>
      <c r="QM19" s="18"/>
      <c r="QN19" s="18"/>
      <c r="QO19" s="18"/>
      <c r="QP19" s="18"/>
      <c r="QQ19" s="18"/>
      <c r="QR19" s="18"/>
      <c r="QS19" s="18"/>
      <c r="QT19" s="18"/>
      <c r="QU19" s="18"/>
      <c r="QV19" s="18"/>
      <c r="QW19" s="18"/>
      <c r="QX19" s="18"/>
      <c r="QY19" s="18"/>
      <c r="QZ19" s="18"/>
      <c r="RA19" s="18"/>
      <c r="RB19" s="18"/>
      <c r="RC19" s="18"/>
      <c r="RD19" s="18"/>
      <c r="RE19" s="18"/>
      <c r="RF19" s="18"/>
      <c r="RG19" s="18"/>
      <c r="RH19" s="18"/>
      <c r="RI19" s="18"/>
      <c r="RJ19" s="18"/>
      <c r="RK19" s="18"/>
      <c r="RL19" s="18"/>
      <c r="RM19" s="18"/>
      <c r="RN19" s="18"/>
      <c r="RO19" s="18"/>
      <c r="RP19" s="18"/>
      <c r="RQ19" s="18"/>
      <c r="RR19" s="18"/>
      <c r="RS19" s="18"/>
      <c r="RT19" s="18"/>
      <c r="RU19" s="18"/>
      <c r="RV19" s="18"/>
      <c r="RW19" s="18"/>
      <c r="RX19" s="18"/>
      <c r="RY19" s="18"/>
      <c r="RZ19" s="18"/>
      <c r="SA19" s="18"/>
      <c r="SB19" s="18"/>
      <c r="SC19" s="18"/>
      <c r="SD19" s="18"/>
      <c r="SE19" s="18"/>
      <c r="SF19" s="18"/>
      <c r="SG19" s="18"/>
      <c r="SH19" s="18"/>
      <c r="SI19" s="18"/>
      <c r="SJ19" s="18"/>
      <c r="SK19" s="18"/>
      <c r="SL19" s="18"/>
      <c r="SM19" s="18"/>
      <c r="SN19" s="18"/>
      <c r="SO19" s="18"/>
      <c r="SP19" s="18"/>
      <c r="SQ19" s="18"/>
      <c r="SR19" s="18"/>
      <c r="SS19" s="18"/>
      <c r="ST19" s="18"/>
      <c r="SU19" s="18"/>
      <c r="SV19" s="18"/>
      <c r="SW19" s="18"/>
      <c r="SX19" s="18"/>
      <c r="SY19" s="18"/>
      <c r="SZ19" s="18"/>
      <c r="TA19" s="18"/>
      <c r="TB19" s="18"/>
      <c r="TC19" s="18"/>
      <c r="TD19" s="18"/>
      <c r="TE19" s="18"/>
      <c r="TF19" s="18"/>
      <c r="TG19" s="18"/>
      <c r="TH19" s="18"/>
      <c r="TI19" s="18"/>
      <c r="TJ19" s="18"/>
      <c r="TK19" s="18"/>
      <c r="TL19" s="18"/>
      <c r="TM19" s="18"/>
      <c r="TN19" s="18"/>
      <c r="TO19" s="18"/>
      <c r="TP19" s="18"/>
      <c r="TQ19" s="18"/>
      <c r="TR19" s="18"/>
      <c r="TS19" s="18"/>
      <c r="TT19" s="18"/>
      <c r="TU19" s="18"/>
      <c r="TV19" s="18"/>
      <c r="TW19" s="18"/>
      <c r="TX19" s="18"/>
      <c r="TY19" s="18"/>
      <c r="TZ19" s="18"/>
      <c r="UA19" s="18"/>
      <c r="UB19" s="18"/>
      <c r="UC19" s="18"/>
      <c r="UD19" s="18"/>
      <c r="UE19" s="18"/>
      <c r="UF19" s="18"/>
      <c r="UG19" s="18"/>
      <c r="UH19" s="18"/>
      <c r="UI19" s="18"/>
      <c r="UJ19" s="18"/>
      <c r="UK19" s="18"/>
      <c r="UL19" s="18"/>
      <c r="UM19" s="18"/>
      <c r="UN19" s="18"/>
      <c r="UO19" s="18"/>
      <c r="UP19" s="18"/>
      <c r="UQ19" s="18"/>
      <c r="UR19" s="18"/>
      <c r="US19" s="18"/>
      <c r="UT19" s="18"/>
      <c r="UU19" s="18"/>
      <c r="UV19" s="18"/>
      <c r="UW19" s="18"/>
      <c r="UX19" s="18"/>
      <c r="UY19" s="18"/>
      <c r="UZ19" s="18"/>
      <c r="VA19" s="18"/>
      <c r="VB19" s="18"/>
      <c r="VC19" s="18"/>
      <c r="VD19" s="18"/>
      <c r="VE19" s="18"/>
      <c r="VF19" s="18"/>
      <c r="VG19" s="18"/>
      <c r="VH19" s="18"/>
      <c r="VI19" s="18"/>
      <c r="VJ19" s="18"/>
      <c r="VK19" s="18"/>
      <c r="VL19" s="18"/>
      <c r="VM19" s="18"/>
      <c r="VN19" s="18"/>
      <c r="VO19" s="18"/>
      <c r="VP19" s="18"/>
      <c r="VQ19" s="18"/>
      <c r="VR19" s="18"/>
      <c r="VS19" s="18"/>
      <c r="VT19" s="18"/>
      <c r="VU19" s="18"/>
      <c r="VV19" s="18"/>
      <c r="VW19" s="18"/>
      <c r="VX19" s="18"/>
      <c r="VY19" s="18"/>
      <c r="VZ19" s="18"/>
      <c r="WA19" s="18"/>
      <c r="WB19" s="18"/>
      <c r="WC19" s="18"/>
      <c r="WD19" s="18"/>
      <c r="WE19" s="18"/>
      <c r="WF19" s="18"/>
      <c r="WG19" s="18"/>
      <c r="WH19" s="18"/>
      <c r="WI19" s="18"/>
      <c r="WJ19" s="18"/>
      <c r="WK19" s="18"/>
      <c r="WL19" s="18"/>
      <c r="WM19" s="18"/>
      <c r="WN19" s="18"/>
      <c r="WO19" s="18"/>
      <c r="WP19" s="18"/>
      <c r="WQ19" s="18"/>
      <c r="WR19" s="18"/>
      <c r="WS19" s="18"/>
      <c r="WT19" s="18"/>
      <c r="WU19" s="18"/>
      <c r="WV19" s="18"/>
      <c r="WW19" s="18"/>
      <c r="WX19" s="18"/>
      <c r="WY19" s="18"/>
      <c r="WZ19" s="18"/>
      <c r="XA19" s="18"/>
      <c r="XB19" s="18"/>
      <c r="XC19" s="18"/>
      <c r="XD19" s="18"/>
      <c r="XE19" s="18"/>
      <c r="XF19" s="18"/>
      <c r="XG19" s="18"/>
      <c r="XH19" s="18"/>
      <c r="XI19" s="18"/>
      <c r="XJ19" s="18"/>
      <c r="XK19" s="18"/>
      <c r="XL19" s="18"/>
      <c r="XM19" s="18"/>
      <c r="XN19" s="18"/>
      <c r="XO19" s="18"/>
      <c r="XP19" s="18"/>
      <c r="XQ19" s="18"/>
      <c r="XR19" s="18"/>
      <c r="XS19" s="18"/>
      <c r="XT19" s="18"/>
      <c r="XU19" s="18"/>
      <c r="XV19" s="18"/>
      <c r="XW19" s="18"/>
      <c r="XX19" s="18"/>
      <c r="XY19" s="18"/>
      <c r="XZ19" s="18"/>
      <c r="YA19" s="18"/>
      <c r="YB19" s="18"/>
      <c r="YC19" s="18"/>
      <c r="YD19" s="18"/>
      <c r="YE19" s="18"/>
      <c r="YF19" s="18"/>
      <c r="YG19" s="18"/>
      <c r="YH19" s="18"/>
      <c r="YI19" s="18"/>
      <c r="YJ19" s="18"/>
      <c r="YK19" s="18"/>
      <c r="YL19" s="18"/>
      <c r="YM19" s="18"/>
      <c r="YN19" s="18"/>
      <c r="YO19" s="18"/>
      <c r="YP19" s="18"/>
      <c r="YQ19" s="18"/>
      <c r="YR19" s="18"/>
      <c r="YS19" s="18"/>
      <c r="YT19" s="18"/>
      <c r="YU19" s="18"/>
      <c r="YV19" s="18"/>
      <c r="YW19" s="18"/>
      <c r="YX19" s="18"/>
      <c r="YY19" s="18"/>
      <c r="YZ19" s="18"/>
      <c r="ZA19" s="18"/>
      <c r="ZB19" s="18"/>
      <c r="ZC19" s="18"/>
      <c r="ZD19" s="18"/>
      <c r="ZE19" s="18"/>
      <c r="ZF19" s="18"/>
      <c r="ZG19" s="18"/>
      <c r="ZH19" s="18"/>
      <c r="ZI19" s="18"/>
      <c r="ZJ19" s="18"/>
      <c r="ZK19" s="18"/>
      <c r="ZL19" s="18"/>
      <c r="ZM19" s="18"/>
      <c r="ZN19" s="18"/>
      <c r="ZO19" s="18"/>
      <c r="ZP19" s="18"/>
      <c r="ZQ19" s="18"/>
      <c r="ZR19" s="18"/>
      <c r="ZS19" s="18"/>
      <c r="ZT19" s="18"/>
      <c r="ZU19" s="18"/>
      <c r="ZV19" s="18"/>
      <c r="ZW19" s="18"/>
      <c r="ZX19" s="18"/>
      <c r="ZY19" s="18"/>
      <c r="ZZ19" s="18"/>
      <c r="AAA19" s="18"/>
      <c r="AAB19" s="18"/>
      <c r="AAC19" s="18"/>
      <c r="AAD19" s="18"/>
      <c r="AAE19" s="18"/>
      <c r="AAF19" s="18"/>
      <c r="AAG19" s="18"/>
      <c r="AAH19" s="18"/>
      <c r="AAI19" s="18"/>
      <c r="AAJ19" s="18"/>
      <c r="AAK19" s="18"/>
      <c r="AAL19" s="18"/>
      <c r="AAM19" s="18"/>
      <c r="AAN19" s="18"/>
      <c r="AAO19" s="18"/>
      <c r="AAP19" s="18"/>
      <c r="AAQ19" s="18"/>
      <c r="AAR19" s="18"/>
      <c r="AAS19" s="18"/>
      <c r="AAT19" s="18"/>
      <c r="AAU19" s="18"/>
      <c r="AAV19" s="18"/>
      <c r="AAW19" s="18"/>
      <c r="AAX19" s="18"/>
      <c r="AAY19" s="18"/>
      <c r="AAZ19" s="18"/>
      <c r="ABA19" s="18"/>
      <c r="ABB19" s="18"/>
      <c r="ABC19" s="18"/>
      <c r="ABD19" s="18"/>
      <c r="ABE19" s="18"/>
      <c r="ABF19" s="18"/>
      <c r="ABG19" s="18"/>
      <c r="ABH19" s="18"/>
      <c r="ABI19" s="18"/>
      <c r="ABJ19" s="18"/>
      <c r="ABK19" s="18"/>
      <c r="ABL19" s="18"/>
      <c r="ABM19" s="18"/>
      <c r="ABN19" s="18"/>
      <c r="ABO19" s="18"/>
      <c r="ABP19" s="18"/>
      <c r="ABQ19" s="18"/>
      <c r="ABR19" s="18"/>
      <c r="ABS19" s="18"/>
      <c r="ABT19" s="18"/>
      <c r="ABU19" s="18"/>
      <c r="ABV19" s="18"/>
      <c r="ABW19" s="18"/>
      <c r="ABX19" s="18"/>
      <c r="ABY19" s="18"/>
      <c r="ABZ19" s="18"/>
      <c r="ACA19" s="18"/>
      <c r="ACB19" s="18"/>
      <c r="ACC19" s="18"/>
      <c r="ACD19" s="18"/>
      <c r="ACE19" s="18"/>
      <c r="ACF19" s="18"/>
      <c r="ACG19" s="18"/>
      <c r="ACH19" s="18"/>
      <c r="ACI19" s="18"/>
      <c r="ACJ19" s="18"/>
      <c r="ACK19" s="18"/>
      <c r="ACL19" s="18"/>
      <c r="ACM19" s="18"/>
      <c r="ACN19" s="18"/>
      <c r="ACO19" s="18"/>
      <c r="ACP19" s="18"/>
      <c r="ACQ19" s="18"/>
      <c r="ACR19" s="18"/>
      <c r="ACS19" s="18"/>
      <c r="ACT19" s="18"/>
      <c r="ACU19" s="18"/>
      <c r="ACV19" s="18"/>
      <c r="ACW19" s="18"/>
      <c r="ACX19" s="18"/>
      <c r="ACY19" s="18"/>
      <c r="ACZ19" s="18"/>
      <c r="ADA19" s="18"/>
      <c r="ADB19" s="18"/>
      <c r="ADC19" s="18"/>
      <c r="ADD19" s="18"/>
      <c r="ADE19" s="18"/>
      <c r="ADF19" s="18"/>
      <c r="ADG19" s="18"/>
      <c r="ADH19" s="18"/>
      <c r="ADI19" s="18"/>
      <c r="ADJ19" s="18"/>
      <c r="ADK19" s="18"/>
      <c r="ADL19" s="18"/>
      <c r="ADM19" s="18"/>
      <c r="ADN19" s="18"/>
      <c r="ADO19" s="18"/>
      <c r="ADP19" s="18"/>
      <c r="ADQ19" s="18"/>
      <c r="ADR19" s="18"/>
      <c r="ADS19" s="18"/>
      <c r="ADT19" s="18"/>
      <c r="ADU19" s="18"/>
      <c r="ADV19" s="18"/>
      <c r="ADW19" s="18"/>
      <c r="ADX19" s="18"/>
      <c r="ADY19" s="18"/>
      <c r="ADZ19" s="18"/>
      <c r="AEA19" s="18"/>
      <c r="AEB19" s="18"/>
      <c r="AEC19" s="18"/>
      <c r="AED19" s="18"/>
      <c r="AEE19" s="18"/>
      <c r="AEF19" s="18"/>
      <c r="AEG19" s="18"/>
      <c r="AEH19" s="18"/>
      <c r="AEI19" s="18"/>
      <c r="AEJ19" s="18"/>
      <c r="AEK19" s="18"/>
      <c r="AEL19" s="18"/>
      <c r="AEM19" s="18"/>
      <c r="AEN19" s="18"/>
      <c r="AEO19" s="18"/>
      <c r="AEP19" s="18"/>
      <c r="AEQ19" s="18"/>
      <c r="AER19" s="18"/>
      <c r="AES19" s="18"/>
      <c r="AET19" s="18"/>
      <c r="AEU19" s="18"/>
      <c r="AEV19" s="18"/>
      <c r="AEW19" s="18"/>
      <c r="AEX19" s="18"/>
      <c r="AEY19" s="18"/>
      <c r="AEZ19" s="18"/>
      <c r="AFA19" s="18"/>
      <c r="AFB19" s="18"/>
      <c r="AFC19" s="18"/>
      <c r="AFD19" s="18"/>
      <c r="AFE19" s="18"/>
      <c r="AFF19" s="18"/>
      <c r="AFG19" s="18"/>
      <c r="AFH19" s="18"/>
      <c r="AFI19" s="18"/>
      <c r="AFJ19" s="18"/>
      <c r="AFK19" s="18"/>
      <c r="AFL19" s="18"/>
      <c r="AFM19" s="18"/>
      <c r="AFN19" s="18"/>
      <c r="AFO19" s="18"/>
      <c r="AFP19" s="18"/>
      <c r="AFQ19" s="18"/>
      <c r="AFR19" s="18"/>
      <c r="AFS19" s="18"/>
      <c r="AFT19" s="18"/>
      <c r="AFU19" s="18"/>
      <c r="AFV19" s="18"/>
      <c r="AFW19" s="18"/>
      <c r="AFX19" s="18"/>
      <c r="AFY19" s="18"/>
      <c r="AFZ19" s="18"/>
      <c r="AGA19" s="18"/>
      <c r="AGB19" s="18"/>
      <c r="AGC19" s="18"/>
      <c r="AGD19" s="18"/>
      <c r="AGE19" s="18"/>
      <c r="AGF19" s="18"/>
      <c r="AGG19" s="18"/>
      <c r="AGH19" s="18"/>
      <c r="AGI19" s="18"/>
      <c r="AGJ19" s="18"/>
      <c r="AGK19" s="18"/>
      <c r="AGL19" s="18"/>
      <c r="AGM19" s="18"/>
      <c r="AGN19" s="18"/>
      <c r="AGO19" s="18"/>
      <c r="AGP19" s="18"/>
      <c r="AGQ19" s="18"/>
      <c r="AGR19" s="18"/>
      <c r="AGS19" s="18"/>
      <c r="AGT19" s="18"/>
      <c r="AGU19" s="18"/>
      <c r="AGV19" s="18"/>
      <c r="AGW19" s="18"/>
      <c r="AGX19" s="18"/>
      <c r="AGY19" s="18"/>
      <c r="AGZ19" s="18"/>
      <c r="AHA19" s="18"/>
      <c r="AHB19" s="18"/>
      <c r="AHC19" s="18"/>
      <c r="AHD19" s="18"/>
      <c r="AHE19" s="18"/>
      <c r="AHF19" s="18"/>
      <c r="AHG19" s="18"/>
      <c r="AHH19" s="18"/>
      <c r="AHI19" s="18"/>
      <c r="AHJ19" s="18"/>
      <c r="AHK19" s="18"/>
      <c r="AHL19" s="18"/>
      <c r="AHM19" s="18"/>
      <c r="AHN19" s="18"/>
      <c r="AHO19" s="18"/>
      <c r="AHP19" s="18"/>
      <c r="AHQ19" s="18"/>
      <c r="AHR19" s="18"/>
      <c r="AHS19" s="18"/>
      <c r="AHT19" s="18"/>
      <c r="AHU19" s="18"/>
      <c r="AHV19" s="18"/>
      <c r="AHW19" s="18"/>
      <c r="AHX19" s="18"/>
      <c r="AHY19" s="18"/>
      <c r="AHZ19" s="18"/>
      <c r="AIA19" s="18"/>
      <c r="AIB19" s="18"/>
      <c r="AIC19" s="18"/>
      <c r="AID19" s="18"/>
      <c r="AIE19" s="18"/>
      <c r="AIF19" s="18"/>
      <c r="AIG19" s="18"/>
      <c r="AIH19" s="18"/>
      <c r="AII19" s="18"/>
      <c r="AIJ19" s="18"/>
      <c r="AIK19" s="18"/>
      <c r="AIL19" s="18"/>
      <c r="AIM19" s="18"/>
      <c r="AIN19" s="18"/>
      <c r="AIO19" s="18"/>
      <c r="AIP19" s="18"/>
      <c r="AIQ19" s="18"/>
      <c r="AIR19" s="18"/>
      <c r="AIS19" s="18"/>
      <c r="AIT19" s="18"/>
      <c r="AIU19" s="18"/>
      <c r="AIV19" s="18"/>
      <c r="AIW19" s="18"/>
      <c r="AIX19" s="18"/>
      <c r="AIY19" s="18"/>
      <c r="AIZ19" s="18"/>
      <c r="AJA19" s="18"/>
      <c r="AJB19" s="18"/>
      <c r="AJC19" s="18"/>
      <c r="AJD19" s="18"/>
      <c r="AJE19" s="18"/>
      <c r="AJF19" s="18"/>
      <c r="AJG19" s="18"/>
      <c r="AJH19" s="18"/>
      <c r="AJI19" s="18"/>
      <c r="AJJ19" s="18"/>
      <c r="AJK19" s="18"/>
      <c r="AJL19" s="18"/>
      <c r="AJM19" s="18"/>
      <c r="AJN19" s="18"/>
      <c r="AJO19" s="18"/>
      <c r="AJP19" s="18"/>
      <c r="AJQ19" s="18"/>
      <c r="AJR19" s="18"/>
      <c r="AJS19" s="18"/>
      <c r="AJT19" s="18"/>
      <c r="AJU19" s="18"/>
      <c r="AJV19" s="18"/>
      <c r="AJW19" s="18"/>
      <c r="AJX19" s="18"/>
      <c r="AJY19" s="18"/>
      <c r="AJZ19" s="18"/>
      <c r="AKA19" s="18"/>
      <c r="AKB19" s="18"/>
      <c r="AKC19" s="18"/>
      <c r="AKD19" s="18"/>
      <c r="AKE19" s="18"/>
      <c r="AKF19" s="18"/>
      <c r="AKG19" s="18"/>
      <c r="AKH19" s="18"/>
      <c r="AKI19" s="18"/>
      <c r="AKJ19" s="18"/>
      <c r="AKK19" s="18"/>
      <c r="AKL19" s="18"/>
      <c r="AKM19" s="18"/>
      <c r="AKN19" s="18"/>
      <c r="AKO19" s="18"/>
      <c r="AKP19" s="18"/>
      <c r="AKQ19" s="18"/>
      <c r="AKR19" s="18"/>
      <c r="AKS19" s="18"/>
      <c r="AKT19" s="18"/>
      <c r="AKU19" s="18"/>
      <c r="AKV19" s="18"/>
      <c r="AKW19" s="18"/>
      <c r="AKX19" s="18"/>
      <c r="AKY19" s="18"/>
      <c r="AKZ19" s="18"/>
      <c r="ALA19" s="18"/>
      <c r="ALB19" s="18"/>
      <c r="ALC19" s="18"/>
      <c r="ALD19" s="18"/>
      <c r="ALE19" s="18"/>
      <c r="ALF19" s="18"/>
      <c r="ALG19" s="18"/>
      <c r="ALH19" s="18"/>
      <c r="ALI19" s="18"/>
      <c r="ALJ19" s="18"/>
      <c r="ALK19" s="18"/>
      <c r="ALL19" s="18"/>
      <c r="ALM19" s="18"/>
      <c r="ALN19" s="18"/>
      <c r="ALO19" s="18"/>
      <c r="ALP19" s="18"/>
      <c r="ALQ19" s="18"/>
      <c r="ALR19" s="18"/>
      <c r="ALS19" s="18"/>
      <c r="ALT19" s="18"/>
      <c r="ALU19" s="18"/>
      <c r="ALV19" s="18"/>
      <c r="ALW19" s="18"/>
      <c r="ALX19" s="18"/>
      <c r="ALY19" s="18"/>
      <c r="ALZ19" s="18"/>
      <c r="AMA19" s="18"/>
      <c r="AMB19" s="18"/>
      <c r="AMC19" s="18"/>
      <c r="AMD19" s="18"/>
      <c r="AME19" s="18"/>
      <c r="AMF19" s="18"/>
      <c r="AMG19" s="18"/>
      <c r="AMH19" s="18"/>
      <c r="AMI19" s="18"/>
      <c r="AMJ19" s="18"/>
      <c r="AMK19" s="18"/>
      <c r="AML19" s="18"/>
      <c r="AMM19" s="18"/>
      <c r="AMN19" s="18"/>
      <c r="AMO19" s="18"/>
      <c r="AMP19" s="18"/>
      <c r="AMQ19" s="18"/>
      <c r="AMR19" s="18"/>
      <c r="AMS19" s="18"/>
      <c r="AMT19" s="18"/>
      <c r="AMU19" s="18"/>
      <c r="AMV19" s="18"/>
      <c r="AMW19" s="18"/>
      <c r="AMX19" s="18"/>
      <c r="AMY19" s="18"/>
      <c r="AMZ19" s="18"/>
      <c r="ANA19" s="18"/>
      <c r="ANB19" s="18"/>
      <c r="ANC19" s="18"/>
      <c r="AND19" s="18"/>
      <c r="ANE19" s="18"/>
      <c r="ANF19" s="18"/>
      <c r="ANG19" s="18"/>
      <c r="ANH19" s="18"/>
      <c r="ANI19" s="18"/>
      <c r="ANJ19" s="18"/>
      <c r="ANK19" s="18"/>
      <c r="ANL19" s="18"/>
      <c r="ANM19" s="18"/>
      <c r="ANN19" s="18"/>
      <c r="ANO19" s="18"/>
      <c r="ANP19" s="18"/>
      <c r="ANQ19" s="18"/>
      <c r="ANR19" s="18"/>
      <c r="ANS19" s="18"/>
      <c r="ANT19" s="18"/>
      <c r="ANU19" s="18"/>
      <c r="ANV19" s="18"/>
      <c r="ANW19" s="18"/>
      <c r="ANX19" s="18"/>
      <c r="ANY19" s="18"/>
      <c r="ANZ19" s="18"/>
      <c r="AOA19" s="18"/>
      <c r="AOB19" s="18"/>
      <c r="AOC19" s="18"/>
      <c r="AOD19" s="18"/>
      <c r="AOE19" s="18"/>
      <c r="AOF19" s="18"/>
      <c r="AOG19" s="18"/>
      <c r="AOH19" s="18"/>
      <c r="AOI19" s="18"/>
      <c r="AOJ19" s="18"/>
      <c r="AOK19" s="18"/>
      <c r="AOL19" s="18"/>
      <c r="AOM19" s="18"/>
      <c r="AON19" s="18"/>
      <c r="AOO19" s="18"/>
      <c r="AOP19" s="18"/>
      <c r="AOQ19" s="18"/>
      <c r="AOR19" s="18"/>
      <c r="AOS19" s="18"/>
      <c r="AOT19" s="18"/>
      <c r="AOU19" s="18"/>
      <c r="AOV19" s="18"/>
      <c r="AOW19" s="18"/>
      <c r="AOX19" s="18"/>
      <c r="AOY19" s="18"/>
      <c r="AOZ19" s="18"/>
      <c r="APA19" s="18"/>
      <c r="APB19" s="18"/>
      <c r="APC19" s="18"/>
      <c r="APD19" s="18"/>
      <c r="APE19" s="18"/>
      <c r="APF19" s="18"/>
      <c r="APG19" s="18"/>
      <c r="APH19" s="18"/>
      <c r="API19" s="18"/>
      <c r="APJ19" s="18"/>
      <c r="APK19" s="18"/>
      <c r="APL19" s="18"/>
      <c r="APM19" s="18"/>
      <c r="APN19" s="18"/>
      <c r="APO19" s="18"/>
      <c r="APP19" s="18"/>
      <c r="APQ19" s="18"/>
      <c r="APR19" s="18"/>
      <c r="APS19" s="18"/>
      <c r="APT19" s="18"/>
      <c r="APU19" s="18"/>
      <c r="APV19" s="18"/>
      <c r="APW19" s="18"/>
      <c r="APX19" s="18"/>
      <c r="APY19" s="18"/>
      <c r="APZ19" s="18"/>
      <c r="AQA19" s="18"/>
      <c r="AQB19" s="18"/>
      <c r="AQC19" s="18"/>
      <c r="AQD19" s="18"/>
      <c r="AQE19" s="18"/>
      <c r="AQF19" s="18"/>
      <c r="AQG19" s="18"/>
      <c r="AQH19" s="18"/>
      <c r="AQI19" s="18"/>
      <c r="AQJ19" s="18"/>
      <c r="AQK19" s="18"/>
      <c r="AQL19" s="18"/>
      <c r="AQM19" s="18"/>
      <c r="AQN19" s="18"/>
      <c r="AQO19" s="18"/>
      <c r="AQP19" s="18"/>
      <c r="AQQ19" s="18"/>
      <c r="AQR19" s="18"/>
      <c r="AQS19" s="18"/>
      <c r="AQT19" s="18"/>
      <c r="AQU19" s="18"/>
      <c r="AQV19" s="18"/>
      <c r="AQW19" s="18"/>
      <c r="AQX19" s="18"/>
      <c r="AQY19" s="18"/>
      <c r="AQZ19" s="18"/>
      <c r="ARA19" s="18"/>
      <c r="ARB19" s="18"/>
      <c r="ARC19" s="18"/>
      <c r="ARD19" s="18"/>
      <c r="ARE19" s="18"/>
      <c r="ARF19" s="18"/>
      <c r="ARG19" s="18"/>
      <c r="ARH19" s="18"/>
      <c r="ARI19" s="18"/>
      <c r="ARJ19" s="18"/>
      <c r="ARK19" s="18"/>
      <c r="ARL19" s="18"/>
      <c r="ARM19" s="18"/>
      <c r="ARN19" s="18"/>
      <c r="ARO19" s="18"/>
      <c r="ARP19" s="18"/>
      <c r="ARQ19" s="18"/>
      <c r="ARR19" s="18"/>
      <c r="ARS19" s="18"/>
      <c r="ART19" s="18"/>
      <c r="ARU19" s="18"/>
      <c r="ARV19" s="18"/>
      <c r="ARW19" s="18"/>
      <c r="ARX19" s="18"/>
      <c r="ARY19" s="18"/>
      <c r="ARZ19" s="18"/>
      <c r="ASA19" s="18"/>
      <c r="ASB19" s="18"/>
      <c r="ASC19" s="18"/>
      <c r="ASD19" s="18"/>
      <c r="ASE19" s="18"/>
      <c r="ASF19" s="18"/>
      <c r="ASG19" s="18"/>
      <c r="ASH19" s="18"/>
      <c r="ASI19" s="18"/>
      <c r="ASJ19" s="18"/>
      <c r="ASK19" s="18"/>
      <c r="ASL19" s="18"/>
      <c r="ASM19" s="18"/>
      <c r="ASN19" s="18"/>
      <c r="ASO19" s="18"/>
      <c r="ASP19" s="18"/>
      <c r="ASQ19" s="18"/>
      <c r="ASR19" s="18"/>
      <c r="ASS19" s="18"/>
      <c r="AST19" s="18"/>
      <c r="ASU19" s="18"/>
      <c r="ASV19" s="18"/>
      <c r="ASW19" s="18"/>
      <c r="ASX19" s="18"/>
      <c r="ASY19" s="18"/>
      <c r="ASZ19" s="18"/>
      <c r="ATA19" s="18"/>
      <c r="ATB19" s="18"/>
      <c r="ATC19" s="18"/>
      <c r="ATD19" s="18"/>
      <c r="ATE19" s="18"/>
      <c r="ATF19" s="18"/>
      <c r="ATG19" s="18"/>
      <c r="ATH19" s="18"/>
      <c r="ATI19" s="18"/>
      <c r="ATJ19" s="18"/>
      <c r="ATK19" s="18"/>
      <c r="ATL19" s="18"/>
      <c r="ATM19" s="18"/>
      <c r="ATN19" s="18"/>
      <c r="ATO19" s="18"/>
      <c r="ATP19" s="18"/>
      <c r="ATQ19" s="18"/>
      <c r="ATR19" s="18"/>
      <c r="ATS19" s="18"/>
      <c r="ATT19" s="18"/>
      <c r="ATU19" s="18"/>
      <c r="ATV19" s="18"/>
      <c r="ATW19" s="18"/>
      <c r="ATX19" s="18"/>
      <c r="ATY19" s="18"/>
      <c r="ATZ19" s="18"/>
      <c r="AUA19" s="18"/>
      <c r="AUB19" s="18"/>
      <c r="AUC19" s="18"/>
      <c r="AUD19" s="18"/>
      <c r="AUE19" s="18"/>
      <c r="AUF19" s="18"/>
      <c r="AUG19" s="18"/>
      <c r="AUH19" s="18"/>
      <c r="AUI19" s="18"/>
      <c r="AUJ19" s="18"/>
      <c r="AUK19" s="18"/>
      <c r="AUL19" s="18"/>
      <c r="AUM19" s="18"/>
      <c r="AUN19" s="18"/>
      <c r="AUO19" s="18"/>
      <c r="AUP19" s="18"/>
      <c r="AUQ19" s="18"/>
      <c r="AUR19" s="18"/>
      <c r="AUS19" s="18"/>
      <c r="AUT19" s="18"/>
      <c r="AUU19" s="18"/>
      <c r="AUV19" s="18"/>
      <c r="AUW19" s="18"/>
      <c r="AUX19" s="18"/>
      <c r="AUY19" s="18"/>
      <c r="AUZ19" s="18"/>
      <c r="AVA19" s="18"/>
      <c r="AVB19" s="18"/>
      <c r="AVC19" s="18"/>
      <c r="AVD19" s="18"/>
      <c r="AVE19" s="18"/>
      <c r="AVF19" s="18"/>
      <c r="AVG19" s="18"/>
      <c r="AVH19" s="18"/>
      <c r="AVI19" s="18"/>
      <c r="AVJ19" s="18"/>
      <c r="AVK19" s="18"/>
      <c r="AVL19" s="18"/>
      <c r="AVM19" s="18"/>
      <c r="AVN19" s="18"/>
      <c r="AVO19" s="18"/>
      <c r="AVP19" s="18"/>
      <c r="AVQ19" s="18"/>
      <c r="AVR19" s="18"/>
      <c r="AVS19" s="18"/>
      <c r="AVT19" s="18"/>
      <c r="AVU19" s="18"/>
      <c r="AVV19" s="18"/>
      <c r="AVW19" s="18"/>
      <c r="AVX19" s="18"/>
      <c r="AVY19" s="18"/>
      <c r="AVZ19" s="18"/>
      <c r="AWA19" s="18"/>
      <c r="AWB19" s="18"/>
      <c r="AWC19" s="18"/>
      <c r="AWD19" s="18"/>
      <c r="AWE19" s="18"/>
      <c r="AWF19" s="18"/>
      <c r="AWG19" s="18"/>
      <c r="AWH19" s="18"/>
      <c r="AWI19" s="18"/>
      <c r="AWJ19" s="18"/>
      <c r="AWK19" s="18"/>
      <c r="AWL19" s="18"/>
      <c r="AWM19" s="18"/>
      <c r="AWN19" s="18"/>
      <c r="AWO19" s="18"/>
      <c r="AWP19" s="18"/>
      <c r="AWQ19" s="18"/>
      <c r="AWR19" s="18"/>
      <c r="AWS19" s="18"/>
      <c r="AWT19" s="18"/>
      <c r="AWU19" s="18"/>
      <c r="AWV19" s="18"/>
      <c r="AWW19" s="18"/>
      <c r="AWX19" s="18"/>
      <c r="AWY19" s="18"/>
      <c r="AWZ19" s="18"/>
      <c r="AXA19" s="18"/>
      <c r="AXB19" s="18"/>
      <c r="AXC19" s="18"/>
      <c r="AXD19" s="18"/>
      <c r="AXE19" s="18"/>
      <c r="AXF19" s="18"/>
      <c r="AXG19" s="18"/>
      <c r="AXH19" s="18"/>
      <c r="AXI19" s="18"/>
      <c r="AXJ19" s="18"/>
      <c r="AXK19" s="18"/>
      <c r="AXL19" s="18"/>
      <c r="AXM19" s="18"/>
      <c r="AXN19" s="18"/>
      <c r="AXO19" s="18"/>
      <c r="AXP19" s="18"/>
      <c r="AXQ19" s="18"/>
      <c r="AXR19" s="18"/>
      <c r="AXS19" s="18"/>
      <c r="AXT19" s="18"/>
      <c r="AXU19" s="18"/>
      <c r="AXV19" s="18"/>
      <c r="AXW19" s="18"/>
      <c r="AXX19" s="18"/>
      <c r="AXY19" s="18"/>
      <c r="AXZ19" s="18"/>
      <c r="AYA19" s="18"/>
      <c r="AYB19" s="18"/>
      <c r="AYC19" s="18"/>
      <c r="AYD19" s="18"/>
      <c r="AYE19" s="18"/>
      <c r="AYF19" s="18"/>
      <c r="AYG19" s="18"/>
      <c r="AYH19" s="18"/>
      <c r="AYI19" s="18"/>
      <c r="AYJ19" s="18"/>
      <c r="AYK19" s="18"/>
      <c r="AYL19" s="18"/>
      <c r="AYM19" s="18"/>
      <c r="AYN19" s="18"/>
      <c r="AYO19" s="18"/>
      <c r="AYP19" s="18"/>
      <c r="AYQ19" s="18"/>
      <c r="AYR19" s="18"/>
      <c r="AYS19" s="18"/>
      <c r="AYT19" s="18"/>
      <c r="AYU19" s="18"/>
      <c r="AYV19" s="18"/>
      <c r="AYW19" s="18"/>
      <c r="AYX19" s="18"/>
      <c r="AYY19" s="18"/>
      <c r="AYZ19" s="18"/>
      <c r="AZA19" s="18"/>
      <c r="AZB19" s="18"/>
      <c r="AZC19" s="18"/>
      <c r="AZD19" s="18"/>
      <c r="AZE19" s="18"/>
      <c r="AZF19" s="18"/>
      <c r="AZG19" s="18"/>
      <c r="AZH19" s="18"/>
      <c r="AZI19" s="18"/>
      <c r="AZJ19" s="18"/>
      <c r="AZK19" s="18"/>
      <c r="AZL19" s="18"/>
      <c r="AZM19" s="18"/>
      <c r="AZN19" s="18"/>
      <c r="AZO19" s="18"/>
      <c r="AZP19" s="18"/>
      <c r="AZQ19" s="18"/>
      <c r="AZR19" s="18"/>
      <c r="AZS19" s="18"/>
      <c r="AZT19" s="18"/>
      <c r="AZU19" s="18"/>
      <c r="AZV19" s="18"/>
      <c r="AZW19" s="18"/>
      <c r="AZX19" s="18"/>
      <c r="AZY19" s="18"/>
      <c r="AZZ19" s="18"/>
      <c r="BAA19" s="18"/>
      <c r="BAB19" s="18"/>
      <c r="BAC19" s="18"/>
      <c r="BAD19" s="18"/>
      <c r="BAE19" s="18"/>
      <c r="BAF19" s="18"/>
      <c r="BAG19" s="18"/>
      <c r="BAH19" s="18"/>
      <c r="BAI19" s="18"/>
      <c r="BAJ19" s="18"/>
      <c r="BAK19" s="18"/>
      <c r="BAL19" s="18"/>
      <c r="BAM19" s="18"/>
      <c r="BAN19" s="18"/>
      <c r="BAO19" s="18"/>
      <c r="BAP19" s="18"/>
      <c r="BAQ19" s="18"/>
      <c r="BAR19" s="18"/>
      <c r="BAS19" s="18"/>
      <c r="BAT19" s="18"/>
      <c r="BAU19" s="18"/>
      <c r="BAV19" s="18"/>
      <c r="BAW19" s="18"/>
      <c r="BAX19" s="18"/>
      <c r="BAY19" s="18"/>
      <c r="BAZ19" s="18"/>
      <c r="BBA19" s="18"/>
      <c r="BBB19" s="18"/>
      <c r="BBC19" s="18"/>
      <c r="BBD19" s="18"/>
      <c r="BBE19" s="18"/>
      <c r="BBF19" s="18"/>
      <c r="BBG19" s="18"/>
      <c r="BBH19" s="18"/>
      <c r="BBI19" s="18"/>
      <c r="BBJ19" s="18"/>
      <c r="BBK19" s="18"/>
      <c r="BBL19" s="18"/>
      <c r="BBM19" s="18"/>
      <c r="BBN19" s="18"/>
      <c r="BBO19" s="18"/>
      <c r="BBP19" s="18"/>
      <c r="BBQ19" s="18"/>
      <c r="BBR19" s="18"/>
      <c r="BBS19" s="18"/>
      <c r="BBT19" s="18"/>
      <c r="BBU19" s="18"/>
      <c r="BBV19" s="18"/>
      <c r="BBW19" s="18"/>
      <c r="BBX19" s="18"/>
      <c r="BBY19" s="18"/>
      <c r="BBZ19" s="18"/>
      <c r="BCA19" s="18"/>
      <c r="BCB19" s="18"/>
      <c r="BCC19" s="18"/>
      <c r="BCD19" s="18"/>
      <c r="BCE19" s="18"/>
      <c r="BCF19" s="18"/>
      <c r="BCG19" s="18"/>
      <c r="BCH19" s="18"/>
      <c r="BCI19" s="18"/>
      <c r="BCJ19" s="18"/>
      <c r="BCK19" s="18"/>
      <c r="BCL19" s="18"/>
      <c r="BCM19" s="18"/>
      <c r="BCN19" s="18"/>
      <c r="BCO19" s="18"/>
      <c r="BCP19" s="18"/>
      <c r="BCQ19" s="18"/>
      <c r="BCR19" s="18"/>
      <c r="BCS19" s="18"/>
      <c r="BCT19" s="18"/>
      <c r="BCU19" s="18"/>
      <c r="BCV19" s="18"/>
      <c r="BCW19" s="18"/>
      <c r="BCX19" s="18"/>
      <c r="BCY19" s="18"/>
      <c r="BCZ19" s="18"/>
      <c r="BDA19" s="18"/>
      <c r="BDB19" s="18"/>
      <c r="BDC19" s="18"/>
      <c r="BDD19" s="18"/>
      <c r="BDE19" s="18"/>
      <c r="BDF19" s="18"/>
      <c r="BDG19" s="18"/>
      <c r="BDH19" s="18"/>
      <c r="BDI19" s="18"/>
      <c r="BDJ19" s="18"/>
      <c r="BDK19" s="18"/>
      <c r="BDL19" s="18"/>
      <c r="BDM19" s="18"/>
      <c r="BDN19" s="18"/>
      <c r="BDO19" s="18"/>
      <c r="BDP19" s="18"/>
      <c r="BDQ19" s="18"/>
      <c r="BDR19" s="18"/>
      <c r="BDS19" s="18"/>
      <c r="BDT19" s="18"/>
      <c r="BDU19" s="18"/>
      <c r="BDV19" s="18"/>
      <c r="BDW19" s="18"/>
      <c r="BDX19" s="18"/>
      <c r="BDY19" s="18"/>
      <c r="BDZ19" s="18"/>
      <c r="BEA19" s="18"/>
      <c r="BEB19" s="18"/>
      <c r="BEC19" s="18"/>
      <c r="BED19" s="18"/>
      <c r="BEE19" s="18"/>
      <c r="BEF19" s="18"/>
      <c r="BEG19" s="18"/>
      <c r="BEH19" s="18"/>
      <c r="BEI19" s="18"/>
      <c r="BEJ19" s="18"/>
      <c r="BEK19" s="18"/>
      <c r="BEL19" s="18"/>
      <c r="BEM19" s="18"/>
      <c r="BEN19" s="18"/>
      <c r="BEO19" s="18"/>
      <c r="BEP19" s="18"/>
      <c r="BEQ19" s="18"/>
      <c r="BER19" s="18"/>
      <c r="BES19" s="18"/>
      <c r="BET19" s="18"/>
      <c r="BEU19" s="18"/>
      <c r="BEV19" s="18"/>
      <c r="BEW19" s="18"/>
      <c r="BEX19" s="18"/>
      <c r="BEY19" s="18"/>
      <c r="BEZ19" s="18"/>
      <c r="BFA19" s="18"/>
      <c r="BFB19" s="18"/>
      <c r="BFC19" s="18"/>
      <c r="BFD19" s="18"/>
      <c r="BFE19" s="18"/>
      <c r="BFF19" s="18"/>
      <c r="BFG19" s="18"/>
      <c r="BFH19" s="18"/>
      <c r="BFI19" s="18"/>
      <c r="BFJ19" s="18"/>
      <c r="BFK19" s="18"/>
      <c r="BFL19" s="18"/>
      <c r="BFM19" s="18"/>
      <c r="BFN19" s="18"/>
      <c r="BFO19" s="18"/>
      <c r="BFP19" s="18"/>
      <c r="BFQ19" s="18"/>
      <c r="BFR19" s="18"/>
      <c r="BFS19" s="18"/>
      <c r="BFT19" s="18"/>
      <c r="BFU19" s="18"/>
      <c r="BFV19" s="18"/>
      <c r="BFW19" s="18"/>
      <c r="BFX19" s="18"/>
      <c r="BFY19" s="18"/>
      <c r="BFZ19" s="18"/>
      <c r="BGA19" s="18"/>
      <c r="BGB19" s="18"/>
      <c r="BGC19" s="18"/>
      <c r="BGD19" s="18"/>
      <c r="BGE19" s="18"/>
      <c r="BGF19" s="18"/>
      <c r="BGG19" s="18"/>
      <c r="BGH19" s="18"/>
      <c r="BGI19" s="18"/>
      <c r="BGJ19" s="18"/>
      <c r="BGK19" s="18"/>
      <c r="BGL19" s="18"/>
      <c r="BGM19" s="18"/>
      <c r="BGN19" s="18"/>
      <c r="BGO19" s="18"/>
      <c r="BGP19" s="18"/>
      <c r="BGQ19" s="18"/>
      <c r="BGR19" s="18"/>
      <c r="BGS19" s="18"/>
      <c r="BGT19" s="18"/>
      <c r="BGU19" s="18"/>
      <c r="BGV19" s="18"/>
      <c r="BGW19" s="18"/>
      <c r="BGX19" s="18"/>
      <c r="BGY19" s="18"/>
      <c r="BGZ19" s="18"/>
      <c r="BHA19" s="18"/>
      <c r="BHB19" s="18"/>
      <c r="BHC19" s="18"/>
      <c r="BHD19" s="18"/>
      <c r="BHE19" s="18"/>
      <c r="BHF19" s="18"/>
      <c r="BHG19" s="18"/>
      <c r="BHH19" s="18"/>
      <c r="BHI19" s="18"/>
      <c r="BHJ19" s="18"/>
      <c r="BHK19" s="18"/>
      <c r="BHL19" s="18"/>
      <c r="BHM19" s="18"/>
      <c r="BHN19" s="18"/>
      <c r="BHO19" s="18"/>
      <c r="BHP19" s="18"/>
      <c r="BHQ19" s="18"/>
      <c r="BHR19" s="18"/>
      <c r="BHS19" s="18"/>
      <c r="BHT19" s="18"/>
      <c r="BHU19" s="18"/>
      <c r="BHV19" s="18"/>
      <c r="BHW19" s="18"/>
      <c r="BHX19" s="18"/>
      <c r="BHY19" s="18"/>
      <c r="BHZ19" s="18"/>
      <c r="BIA19" s="18"/>
      <c r="BIB19" s="18"/>
      <c r="BIC19" s="18"/>
      <c r="BID19" s="18"/>
      <c r="BIE19" s="18"/>
      <c r="BIF19" s="18"/>
      <c r="BIG19" s="18"/>
      <c r="BIH19" s="18"/>
      <c r="BII19" s="18"/>
      <c r="BIJ19" s="18"/>
      <c r="BIK19" s="18"/>
      <c r="BIL19" s="18"/>
      <c r="BIM19" s="18"/>
      <c r="BIN19" s="18"/>
      <c r="BIO19" s="18"/>
      <c r="BIP19" s="18"/>
      <c r="BIQ19" s="18"/>
      <c r="BIR19" s="18"/>
      <c r="BIS19" s="18"/>
      <c r="BIT19" s="18"/>
      <c r="BIU19" s="18"/>
      <c r="BIV19" s="18"/>
      <c r="BIW19" s="18"/>
      <c r="BIX19" s="18"/>
      <c r="BIY19" s="18"/>
      <c r="BIZ19" s="18"/>
      <c r="BJA19" s="18"/>
      <c r="BJB19" s="18"/>
      <c r="BJC19" s="18"/>
      <c r="BJD19" s="18"/>
      <c r="BJE19" s="18"/>
      <c r="BJF19" s="18"/>
      <c r="BJG19" s="18"/>
      <c r="BJH19" s="18"/>
      <c r="BJI19" s="18"/>
      <c r="BJJ19" s="18"/>
      <c r="BJK19" s="18"/>
      <c r="BJL19" s="18"/>
      <c r="BJM19" s="18"/>
      <c r="BJN19" s="18"/>
      <c r="BJO19" s="18"/>
      <c r="BJP19" s="18"/>
      <c r="BJQ19" s="18"/>
      <c r="BJR19" s="18"/>
      <c r="BJS19" s="18"/>
      <c r="BJT19" s="18"/>
      <c r="BJU19" s="18"/>
      <c r="BJV19" s="18"/>
      <c r="BJW19" s="18"/>
      <c r="BJX19" s="18"/>
      <c r="BJY19" s="18"/>
      <c r="BJZ19" s="18"/>
      <c r="BKA19" s="18"/>
      <c r="BKB19" s="18"/>
      <c r="BKC19" s="18"/>
      <c r="BKD19" s="18"/>
      <c r="BKE19" s="18"/>
      <c r="BKF19" s="18"/>
      <c r="BKG19" s="18"/>
      <c r="BKH19" s="18"/>
      <c r="BKI19" s="18"/>
      <c r="BKJ19" s="18"/>
      <c r="BKK19" s="18"/>
      <c r="BKL19" s="18"/>
      <c r="BKM19" s="18"/>
      <c r="BKN19" s="18"/>
      <c r="BKO19" s="18"/>
      <c r="BKP19" s="18"/>
      <c r="BKQ19" s="18"/>
      <c r="BKR19" s="18"/>
      <c r="BKS19" s="18"/>
      <c r="BKT19" s="18"/>
      <c r="BKU19" s="18"/>
      <c r="BKV19" s="18"/>
      <c r="BKW19" s="18"/>
      <c r="BKX19" s="18"/>
      <c r="BKY19" s="18"/>
      <c r="BKZ19" s="18"/>
      <c r="BLA19" s="18"/>
      <c r="BLB19" s="18"/>
      <c r="BLC19" s="18"/>
      <c r="BLD19" s="18"/>
      <c r="BLE19" s="18"/>
      <c r="BLF19" s="18"/>
      <c r="BLG19" s="18"/>
      <c r="BLH19" s="18"/>
      <c r="BLI19" s="18"/>
      <c r="BLJ19" s="18"/>
      <c r="BLK19" s="18"/>
      <c r="BLL19" s="18"/>
      <c r="BLM19" s="18"/>
      <c r="BLN19" s="18"/>
      <c r="BLO19" s="18"/>
      <c r="BLP19" s="18"/>
      <c r="BLQ19" s="18"/>
      <c r="BLR19" s="18"/>
      <c r="BLS19" s="18"/>
      <c r="BLT19" s="18"/>
      <c r="BLU19" s="18"/>
      <c r="BLV19" s="18"/>
      <c r="BLW19" s="18"/>
      <c r="BLX19" s="18"/>
      <c r="BLY19" s="18"/>
      <c r="BLZ19" s="18"/>
      <c r="BMA19" s="18"/>
      <c r="BMB19" s="18"/>
      <c r="BMC19" s="18"/>
      <c r="BMD19" s="18"/>
      <c r="BME19" s="18"/>
      <c r="BMF19" s="18"/>
      <c r="BMG19" s="18"/>
      <c r="BMH19" s="18"/>
      <c r="BMI19" s="18"/>
      <c r="BMJ19" s="18"/>
      <c r="BMK19" s="18"/>
      <c r="BML19" s="18"/>
      <c r="BMM19" s="18"/>
      <c r="BMN19" s="18"/>
      <c r="BMO19" s="18"/>
      <c r="BMP19" s="18"/>
      <c r="BMQ19" s="18"/>
      <c r="BMR19" s="18"/>
      <c r="BMS19" s="18"/>
      <c r="BMT19" s="18"/>
      <c r="BMU19" s="18"/>
      <c r="BMV19" s="18"/>
      <c r="BMW19" s="18"/>
      <c r="BMX19" s="18"/>
      <c r="BMY19" s="18"/>
      <c r="BMZ19" s="18"/>
      <c r="BNA19" s="18"/>
      <c r="BNB19" s="18"/>
      <c r="BNC19" s="18"/>
      <c r="BND19" s="18"/>
      <c r="BNE19" s="18"/>
      <c r="BNF19" s="18"/>
      <c r="BNG19" s="18"/>
      <c r="BNH19" s="18"/>
      <c r="BNI19" s="18"/>
      <c r="BNJ19" s="18"/>
      <c r="BNK19" s="18"/>
      <c r="BNL19" s="18"/>
      <c r="BNM19" s="18"/>
      <c r="BNN19" s="18"/>
      <c r="BNO19" s="18"/>
      <c r="BNP19" s="18"/>
      <c r="BNQ19" s="18"/>
      <c r="BNR19" s="18"/>
      <c r="BNS19" s="18"/>
      <c r="BNT19" s="18"/>
      <c r="BNU19" s="18"/>
      <c r="BNV19" s="18"/>
      <c r="BNW19" s="18"/>
      <c r="BNX19" s="18"/>
      <c r="BNY19" s="18"/>
      <c r="BNZ19" s="18"/>
      <c r="BOA19" s="18"/>
      <c r="BOB19" s="18"/>
      <c r="BOC19" s="18"/>
      <c r="BOD19" s="18"/>
      <c r="BOE19" s="18"/>
      <c r="BOF19" s="18"/>
      <c r="BOG19" s="18"/>
      <c r="BOH19" s="18"/>
      <c r="BOI19" s="18"/>
      <c r="BOJ19" s="18"/>
      <c r="BOK19" s="18"/>
      <c r="BOL19" s="18"/>
      <c r="BOM19" s="18"/>
      <c r="BON19" s="18"/>
      <c r="BOO19" s="18"/>
      <c r="BOP19" s="18"/>
      <c r="BOQ19" s="18"/>
      <c r="BOR19" s="18"/>
      <c r="BOS19" s="18"/>
      <c r="BOT19" s="18"/>
      <c r="BOU19" s="18"/>
      <c r="BOV19" s="18"/>
      <c r="BOW19" s="18"/>
      <c r="BOX19" s="18"/>
      <c r="BOY19" s="18"/>
      <c r="BOZ19" s="18"/>
      <c r="BPA19" s="18"/>
      <c r="BPB19" s="18"/>
      <c r="BPC19" s="18"/>
      <c r="BPD19" s="18"/>
      <c r="BPE19" s="18"/>
      <c r="BPF19" s="18"/>
      <c r="BPG19" s="18"/>
    </row>
    <row r="20" spans="1:1775" s="18" customFormat="1" x14ac:dyDescent="0.25">
      <c r="A20" s="33">
        <v>18</v>
      </c>
      <c r="B20" s="103" t="s">
        <v>131</v>
      </c>
      <c r="C20" s="111" t="s">
        <v>382</v>
      </c>
      <c r="D20" s="111" t="s">
        <v>383</v>
      </c>
      <c r="E20" s="32" t="s">
        <v>357</v>
      </c>
      <c r="F20" s="111" t="s">
        <v>384</v>
      </c>
      <c r="G20" s="32"/>
      <c r="H20" s="32"/>
      <c r="I20" s="142">
        <v>1</v>
      </c>
      <c r="J20" s="68">
        <f t="shared" si="1"/>
        <v>10</v>
      </c>
      <c r="K20" s="143">
        <v>5.46</v>
      </c>
      <c r="L20" s="143">
        <f t="shared" si="0"/>
        <v>54.6</v>
      </c>
      <c r="M20" s="143"/>
      <c r="N20" s="142"/>
      <c r="O20" s="74">
        <v>15</v>
      </c>
      <c r="P20" s="74" t="s">
        <v>565</v>
      </c>
    </row>
    <row r="21" spans="1:1775" s="22" customFormat="1" x14ac:dyDescent="0.25">
      <c r="A21" s="21">
        <v>19</v>
      </c>
      <c r="B21" s="32" t="s">
        <v>381</v>
      </c>
      <c r="C21" s="32" t="s">
        <v>380</v>
      </c>
      <c r="D21" s="32" t="s">
        <v>349</v>
      </c>
      <c r="E21" s="32" t="s">
        <v>348</v>
      </c>
      <c r="F21" s="32" t="s">
        <v>350</v>
      </c>
      <c r="G21" s="32"/>
      <c r="H21" s="32"/>
      <c r="I21" s="142">
        <v>22</v>
      </c>
      <c r="J21" s="68">
        <f t="shared" si="1"/>
        <v>220</v>
      </c>
      <c r="K21" s="143">
        <v>3.5</v>
      </c>
      <c r="L21" s="143">
        <f t="shared" si="0"/>
        <v>770</v>
      </c>
      <c r="M21" s="143"/>
      <c r="N21" s="142"/>
      <c r="O21" s="103">
        <v>220</v>
      </c>
      <c r="P21" s="103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  <c r="IW21" s="18"/>
      <c r="IX21" s="18"/>
      <c r="IY21" s="18"/>
      <c r="IZ21" s="18"/>
      <c r="JA21" s="18"/>
      <c r="JB21" s="18"/>
      <c r="JC21" s="18"/>
      <c r="JD21" s="18"/>
      <c r="JE21" s="18"/>
      <c r="JF21" s="18"/>
      <c r="JG21" s="18"/>
      <c r="JH21" s="18"/>
      <c r="JI21" s="18"/>
      <c r="JJ21" s="18"/>
      <c r="JK21" s="18"/>
      <c r="JL21" s="18"/>
      <c r="JM21" s="18"/>
      <c r="JN21" s="18"/>
      <c r="JO21" s="18"/>
      <c r="JP21" s="18"/>
      <c r="JQ21" s="18"/>
      <c r="JR21" s="18"/>
      <c r="JS21" s="18"/>
      <c r="JT21" s="18"/>
      <c r="JU21" s="18"/>
      <c r="JV21" s="18"/>
      <c r="JW21" s="18"/>
      <c r="JX21" s="18"/>
      <c r="JY21" s="18"/>
      <c r="JZ21" s="18"/>
      <c r="KA21" s="18"/>
      <c r="KB21" s="18"/>
      <c r="KC21" s="18"/>
      <c r="KD21" s="18"/>
      <c r="KE21" s="18"/>
      <c r="KF21" s="18"/>
      <c r="KG21" s="18"/>
      <c r="KH21" s="18"/>
      <c r="KI21" s="18"/>
      <c r="KJ21" s="18"/>
      <c r="KK21" s="18"/>
      <c r="KL21" s="18"/>
      <c r="KM21" s="18"/>
      <c r="KN21" s="18"/>
      <c r="KO21" s="18"/>
      <c r="KP21" s="18"/>
      <c r="KQ21" s="18"/>
      <c r="KR21" s="18"/>
      <c r="KS21" s="18"/>
      <c r="KT21" s="18"/>
      <c r="KU21" s="18"/>
      <c r="KV21" s="18"/>
      <c r="KW21" s="18"/>
      <c r="KX21" s="18"/>
      <c r="KY21" s="18"/>
      <c r="KZ21" s="18"/>
      <c r="LA21" s="18"/>
      <c r="LB21" s="18"/>
      <c r="LC21" s="18"/>
      <c r="LD21" s="18"/>
      <c r="LE21" s="18"/>
      <c r="LF21" s="18"/>
      <c r="LG21" s="18"/>
      <c r="LH21" s="18"/>
      <c r="LI21" s="18"/>
      <c r="LJ21" s="18"/>
      <c r="LK21" s="18"/>
      <c r="LL21" s="18"/>
      <c r="LM21" s="18"/>
      <c r="LN21" s="18"/>
      <c r="LO21" s="18"/>
      <c r="LP21" s="18"/>
      <c r="LQ21" s="18"/>
      <c r="LR21" s="18"/>
      <c r="LS21" s="18"/>
      <c r="LT21" s="18"/>
      <c r="LU21" s="18"/>
      <c r="LV21" s="18"/>
      <c r="LW21" s="18"/>
      <c r="LX21" s="18"/>
      <c r="LY21" s="18"/>
      <c r="LZ21" s="18"/>
      <c r="MA21" s="18"/>
      <c r="MB21" s="18"/>
      <c r="MC21" s="18"/>
      <c r="MD21" s="18"/>
      <c r="ME21" s="18"/>
      <c r="MF21" s="18"/>
      <c r="MG21" s="18"/>
      <c r="MH21" s="18"/>
      <c r="MI21" s="18"/>
      <c r="MJ21" s="18"/>
      <c r="MK21" s="18"/>
      <c r="ML21" s="18"/>
      <c r="MM21" s="18"/>
      <c r="MN21" s="18"/>
      <c r="MO21" s="18"/>
      <c r="MP21" s="18"/>
      <c r="MQ21" s="18"/>
      <c r="MR21" s="18"/>
      <c r="MS21" s="18"/>
      <c r="MT21" s="18"/>
      <c r="MU21" s="18"/>
      <c r="MV21" s="18"/>
      <c r="MW21" s="18"/>
      <c r="MX21" s="18"/>
      <c r="MY21" s="18"/>
      <c r="MZ21" s="18"/>
      <c r="NA21" s="18"/>
      <c r="NB21" s="18"/>
      <c r="NC21" s="18"/>
      <c r="ND21" s="18"/>
      <c r="NE21" s="18"/>
      <c r="NF21" s="18"/>
      <c r="NG21" s="18"/>
      <c r="NH21" s="18"/>
      <c r="NI21" s="18"/>
      <c r="NJ21" s="18"/>
      <c r="NK21" s="18"/>
      <c r="NL21" s="18"/>
      <c r="NM21" s="18"/>
      <c r="NN21" s="18"/>
      <c r="NO21" s="18"/>
      <c r="NP21" s="18"/>
      <c r="NQ21" s="18"/>
      <c r="NR21" s="18"/>
      <c r="NS21" s="18"/>
      <c r="NT21" s="18"/>
      <c r="NU21" s="18"/>
      <c r="NV21" s="18"/>
      <c r="NW21" s="18"/>
      <c r="NX21" s="18"/>
      <c r="NY21" s="18"/>
      <c r="NZ21" s="18"/>
      <c r="OA21" s="18"/>
      <c r="OB21" s="18"/>
      <c r="OC21" s="18"/>
      <c r="OD21" s="18"/>
      <c r="OE21" s="18"/>
      <c r="OF21" s="18"/>
      <c r="OG21" s="18"/>
      <c r="OH21" s="18"/>
      <c r="OI21" s="18"/>
      <c r="OJ21" s="18"/>
      <c r="OK21" s="18"/>
      <c r="OL21" s="18"/>
      <c r="OM21" s="18"/>
      <c r="ON21" s="18"/>
      <c r="OO21" s="18"/>
      <c r="OP21" s="18"/>
      <c r="OQ21" s="18"/>
      <c r="OR21" s="18"/>
      <c r="OS21" s="18"/>
      <c r="OT21" s="18"/>
      <c r="OU21" s="18"/>
      <c r="OV21" s="18"/>
      <c r="OW21" s="18"/>
      <c r="OX21" s="18"/>
      <c r="OY21" s="18"/>
      <c r="OZ21" s="18"/>
      <c r="PA21" s="18"/>
      <c r="PB21" s="18"/>
      <c r="PC21" s="18"/>
      <c r="PD21" s="18"/>
      <c r="PE21" s="18"/>
      <c r="PF21" s="18"/>
      <c r="PG21" s="18"/>
      <c r="PH21" s="18"/>
      <c r="PI21" s="18"/>
      <c r="PJ21" s="18"/>
      <c r="PK21" s="18"/>
      <c r="PL21" s="18"/>
      <c r="PM21" s="18"/>
      <c r="PN21" s="18"/>
      <c r="PO21" s="18"/>
      <c r="PP21" s="18"/>
      <c r="PQ21" s="18"/>
      <c r="PR21" s="18"/>
      <c r="PS21" s="18"/>
      <c r="PT21" s="18"/>
      <c r="PU21" s="18"/>
      <c r="PV21" s="18"/>
      <c r="PW21" s="18"/>
      <c r="PX21" s="18"/>
      <c r="PY21" s="18"/>
      <c r="PZ21" s="18"/>
      <c r="QA21" s="18"/>
      <c r="QB21" s="18"/>
      <c r="QC21" s="18"/>
      <c r="QD21" s="18"/>
      <c r="QE21" s="18"/>
      <c r="QF21" s="18"/>
      <c r="QG21" s="18"/>
      <c r="QH21" s="18"/>
      <c r="QI21" s="18"/>
      <c r="QJ21" s="18"/>
      <c r="QK21" s="18"/>
      <c r="QL21" s="18"/>
      <c r="QM21" s="18"/>
      <c r="QN21" s="18"/>
      <c r="QO21" s="18"/>
      <c r="QP21" s="18"/>
      <c r="QQ21" s="18"/>
      <c r="QR21" s="18"/>
      <c r="QS21" s="18"/>
      <c r="QT21" s="18"/>
      <c r="QU21" s="18"/>
      <c r="QV21" s="18"/>
      <c r="QW21" s="18"/>
      <c r="QX21" s="18"/>
      <c r="QY21" s="18"/>
      <c r="QZ21" s="18"/>
      <c r="RA21" s="18"/>
      <c r="RB21" s="18"/>
      <c r="RC21" s="18"/>
      <c r="RD21" s="18"/>
      <c r="RE21" s="18"/>
      <c r="RF21" s="18"/>
      <c r="RG21" s="18"/>
      <c r="RH21" s="18"/>
      <c r="RI21" s="18"/>
      <c r="RJ21" s="18"/>
      <c r="RK21" s="18"/>
      <c r="RL21" s="18"/>
      <c r="RM21" s="18"/>
      <c r="RN21" s="18"/>
      <c r="RO21" s="18"/>
      <c r="RP21" s="18"/>
      <c r="RQ21" s="18"/>
      <c r="RR21" s="18"/>
      <c r="RS21" s="18"/>
      <c r="RT21" s="18"/>
      <c r="RU21" s="18"/>
      <c r="RV21" s="18"/>
      <c r="RW21" s="18"/>
      <c r="RX21" s="18"/>
      <c r="RY21" s="18"/>
      <c r="RZ21" s="18"/>
      <c r="SA21" s="18"/>
      <c r="SB21" s="18"/>
      <c r="SC21" s="18"/>
      <c r="SD21" s="18"/>
      <c r="SE21" s="18"/>
      <c r="SF21" s="18"/>
      <c r="SG21" s="18"/>
      <c r="SH21" s="18"/>
      <c r="SI21" s="18"/>
      <c r="SJ21" s="18"/>
      <c r="SK21" s="18"/>
      <c r="SL21" s="18"/>
      <c r="SM21" s="18"/>
      <c r="SN21" s="18"/>
      <c r="SO21" s="18"/>
      <c r="SP21" s="18"/>
      <c r="SQ21" s="18"/>
      <c r="SR21" s="18"/>
      <c r="SS21" s="18"/>
      <c r="ST21" s="18"/>
      <c r="SU21" s="18"/>
      <c r="SV21" s="18"/>
      <c r="SW21" s="18"/>
      <c r="SX21" s="18"/>
      <c r="SY21" s="18"/>
      <c r="SZ21" s="18"/>
      <c r="TA21" s="18"/>
      <c r="TB21" s="18"/>
      <c r="TC21" s="18"/>
      <c r="TD21" s="18"/>
      <c r="TE21" s="18"/>
      <c r="TF21" s="18"/>
      <c r="TG21" s="18"/>
      <c r="TH21" s="18"/>
      <c r="TI21" s="18"/>
      <c r="TJ21" s="18"/>
      <c r="TK21" s="18"/>
      <c r="TL21" s="18"/>
      <c r="TM21" s="18"/>
      <c r="TN21" s="18"/>
      <c r="TO21" s="18"/>
      <c r="TP21" s="18"/>
      <c r="TQ21" s="18"/>
      <c r="TR21" s="18"/>
      <c r="TS21" s="18"/>
      <c r="TT21" s="18"/>
      <c r="TU21" s="18"/>
      <c r="TV21" s="18"/>
      <c r="TW21" s="18"/>
      <c r="TX21" s="18"/>
      <c r="TY21" s="18"/>
      <c r="TZ21" s="18"/>
      <c r="UA21" s="18"/>
      <c r="UB21" s="18"/>
      <c r="UC21" s="18"/>
      <c r="UD21" s="18"/>
      <c r="UE21" s="18"/>
      <c r="UF21" s="18"/>
      <c r="UG21" s="18"/>
      <c r="UH21" s="18"/>
      <c r="UI21" s="18"/>
      <c r="UJ21" s="18"/>
      <c r="UK21" s="18"/>
      <c r="UL21" s="18"/>
      <c r="UM21" s="18"/>
      <c r="UN21" s="18"/>
      <c r="UO21" s="18"/>
      <c r="UP21" s="18"/>
      <c r="UQ21" s="18"/>
      <c r="UR21" s="18"/>
      <c r="US21" s="18"/>
      <c r="UT21" s="18"/>
      <c r="UU21" s="18"/>
      <c r="UV21" s="18"/>
      <c r="UW21" s="18"/>
      <c r="UX21" s="18"/>
      <c r="UY21" s="18"/>
      <c r="UZ21" s="18"/>
      <c r="VA21" s="18"/>
      <c r="VB21" s="18"/>
      <c r="VC21" s="18"/>
      <c r="VD21" s="18"/>
      <c r="VE21" s="18"/>
      <c r="VF21" s="18"/>
      <c r="VG21" s="18"/>
      <c r="VH21" s="18"/>
      <c r="VI21" s="18"/>
      <c r="VJ21" s="18"/>
      <c r="VK21" s="18"/>
      <c r="VL21" s="18"/>
      <c r="VM21" s="18"/>
      <c r="VN21" s="18"/>
      <c r="VO21" s="18"/>
      <c r="VP21" s="18"/>
      <c r="VQ21" s="18"/>
      <c r="VR21" s="18"/>
      <c r="VS21" s="18"/>
      <c r="VT21" s="18"/>
      <c r="VU21" s="18"/>
      <c r="VV21" s="18"/>
      <c r="VW21" s="18"/>
      <c r="VX21" s="18"/>
      <c r="VY21" s="18"/>
      <c r="VZ21" s="18"/>
      <c r="WA21" s="18"/>
      <c r="WB21" s="18"/>
      <c r="WC21" s="18"/>
      <c r="WD21" s="18"/>
      <c r="WE21" s="18"/>
      <c r="WF21" s="18"/>
      <c r="WG21" s="18"/>
      <c r="WH21" s="18"/>
      <c r="WI21" s="18"/>
      <c r="WJ21" s="18"/>
      <c r="WK21" s="18"/>
      <c r="WL21" s="18"/>
      <c r="WM21" s="18"/>
      <c r="WN21" s="18"/>
      <c r="WO21" s="18"/>
      <c r="WP21" s="18"/>
      <c r="WQ21" s="18"/>
      <c r="WR21" s="18"/>
      <c r="WS21" s="18"/>
      <c r="WT21" s="18"/>
      <c r="WU21" s="18"/>
      <c r="WV21" s="18"/>
      <c r="WW21" s="18"/>
      <c r="WX21" s="18"/>
      <c r="WY21" s="18"/>
      <c r="WZ21" s="18"/>
      <c r="XA21" s="18"/>
      <c r="XB21" s="18"/>
      <c r="XC21" s="18"/>
      <c r="XD21" s="18"/>
      <c r="XE21" s="18"/>
      <c r="XF21" s="18"/>
      <c r="XG21" s="18"/>
      <c r="XH21" s="18"/>
      <c r="XI21" s="18"/>
      <c r="XJ21" s="18"/>
      <c r="XK21" s="18"/>
      <c r="XL21" s="18"/>
      <c r="XM21" s="18"/>
      <c r="XN21" s="18"/>
      <c r="XO21" s="18"/>
      <c r="XP21" s="18"/>
      <c r="XQ21" s="18"/>
      <c r="XR21" s="18"/>
      <c r="XS21" s="18"/>
      <c r="XT21" s="18"/>
      <c r="XU21" s="18"/>
      <c r="XV21" s="18"/>
      <c r="XW21" s="18"/>
      <c r="XX21" s="18"/>
      <c r="XY21" s="18"/>
      <c r="XZ21" s="18"/>
      <c r="YA21" s="18"/>
      <c r="YB21" s="18"/>
      <c r="YC21" s="18"/>
      <c r="YD21" s="18"/>
      <c r="YE21" s="18"/>
      <c r="YF21" s="18"/>
      <c r="YG21" s="18"/>
      <c r="YH21" s="18"/>
      <c r="YI21" s="18"/>
      <c r="YJ21" s="18"/>
      <c r="YK21" s="18"/>
      <c r="YL21" s="18"/>
      <c r="YM21" s="18"/>
      <c r="YN21" s="18"/>
      <c r="YO21" s="18"/>
      <c r="YP21" s="18"/>
      <c r="YQ21" s="18"/>
      <c r="YR21" s="18"/>
      <c r="YS21" s="18"/>
      <c r="YT21" s="18"/>
      <c r="YU21" s="18"/>
      <c r="YV21" s="18"/>
      <c r="YW21" s="18"/>
      <c r="YX21" s="18"/>
      <c r="YY21" s="18"/>
      <c r="YZ21" s="18"/>
      <c r="ZA21" s="18"/>
      <c r="ZB21" s="18"/>
      <c r="ZC21" s="18"/>
      <c r="ZD21" s="18"/>
      <c r="ZE21" s="18"/>
      <c r="ZF21" s="18"/>
      <c r="ZG21" s="18"/>
      <c r="ZH21" s="18"/>
      <c r="ZI21" s="18"/>
      <c r="ZJ21" s="18"/>
      <c r="ZK21" s="18"/>
      <c r="ZL21" s="18"/>
      <c r="ZM21" s="18"/>
      <c r="ZN21" s="18"/>
      <c r="ZO21" s="18"/>
      <c r="ZP21" s="18"/>
      <c r="ZQ21" s="18"/>
      <c r="ZR21" s="18"/>
      <c r="ZS21" s="18"/>
      <c r="ZT21" s="18"/>
      <c r="ZU21" s="18"/>
      <c r="ZV21" s="18"/>
      <c r="ZW21" s="18"/>
      <c r="ZX21" s="18"/>
      <c r="ZY21" s="18"/>
      <c r="ZZ21" s="18"/>
      <c r="AAA21" s="18"/>
      <c r="AAB21" s="18"/>
      <c r="AAC21" s="18"/>
      <c r="AAD21" s="18"/>
      <c r="AAE21" s="18"/>
      <c r="AAF21" s="18"/>
      <c r="AAG21" s="18"/>
      <c r="AAH21" s="18"/>
      <c r="AAI21" s="18"/>
      <c r="AAJ21" s="18"/>
      <c r="AAK21" s="18"/>
      <c r="AAL21" s="18"/>
      <c r="AAM21" s="18"/>
      <c r="AAN21" s="18"/>
      <c r="AAO21" s="18"/>
      <c r="AAP21" s="18"/>
      <c r="AAQ21" s="18"/>
      <c r="AAR21" s="18"/>
      <c r="AAS21" s="18"/>
      <c r="AAT21" s="18"/>
      <c r="AAU21" s="18"/>
      <c r="AAV21" s="18"/>
      <c r="AAW21" s="18"/>
      <c r="AAX21" s="18"/>
      <c r="AAY21" s="18"/>
      <c r="AAZ21" s="18"/>
      <c r="ABA21" s="18"/>
      <c r="ABB21" s="18"/>
      <c r="ABC21" s="18"/>
      <c r="ABD21" s="18"/>
      <c r="ABE21" s="18"/>
      <c r="ABF21" s="18"/>
      <c r="ABG21" s="18"/>
      <c r="ABH21" s="18"/>
      <c r="ABI21" s="18"/>
      <c r="ABJ21" s="18"/>
      <c r="ABK21" s="18"/>
      <c r="ABL21" s="18"/>
      <c r="ABM21" s="18"/>
      <c r="ABN21" s="18"/>
      <c r="ABO21" s="18"/>
      <c r="ABP21" s="18"/>
      <c r="ABQ21" s="18"/>
      <c r="ABR21" s="18"/>
      <c r="ABS21" s="18"/>
      <c r="ABT21" s="18"/>
      <c r="ABU21" s="18"/>
      <c r="ABV21" s="18"/>
      <c r="ABW21" s="18"/>
      <c r="ABX21" s="18"/>
      <c r="ABY21" s="18"/>
      <c r="ABZ21" s="18"/>
      <c r="ACA21" s="18"/>
      <c r="ACB21" s="18"/>
      <c r="ACC21" s="18"/>
      <c r="ACD21" s="18"/>
      <c r="ACE21" s="18"/>
      <c r="ACF21" s="18"/>
      <c r="ACG21" s="18"/>
      <c r="ACH21" s="18"/>
      <c r="ACI21" s="18"/>
      <c r="ACJ21" s="18"/>
      <c r="ACK21" s="18"/>
      <c r="ACL21" s="18"/>
      <c r="ACM21" s="18"/>
      <c r="ACN21" s="18"/>
      <c r="ACO21" s="18"/>
      <c r="ACP21" s="18"/>
      <c r="ACQ21" s="18"/>
      <c r="ACR21" s="18"/>
      <c r="ACS21" s="18"/>
      <c r="ACT21" s="18"/>
      <c r="ACU21" s="18"/>
      <c r="ACV21" s="18"/>
      <c r="ACW21" s="18"/>
      <c r="ACX21" s="18"/>
      <c r="ACY21" s="18"/>
      <c r="ACZ21" s="18"/>
      <c r="ADA21" s="18"/>
      <c r="ADB21" s="18"/>
      <c r="ADC21" s="18"/>
      <c r="ADD21" s="18"/>
      <c r="ADE21" s="18"/>
      <c r="ADF21" s="18"/>
      <c r="ADG21" s="18"/>
      <c r="ADH21" s="18"/>
      <c r="ADI21" s="18"/>
      <c r="ADJ21" s="18"/>
      <c r="ADK21" s="18"/>
      <c r="ADL21" s="18"/>
      <c r="ADM21" s="18"/>
      <c r="ADN21" s="18"/>
      <c r="ADO21" s="18"/>
      <c r="ADP21" s="18"/>
      <c r="ADQ21" s="18"/>
      <c r="ADR21" s="18"/>
      <c r="ADS21" s="18"/>
      <c r="ADT21" s="18"/>
      <c r="ADU21" s="18"/>
      <c r="ADV21" s="18"/>
      <c r="ADW21" s="18"/>
      <c r="ADX21" s="18"/>
      <c r="ADY21" s="18"/>
      <c r="ADZ21" s="18"/>
      <c r="AEA21" s="18"/>
      <c r="AEB21" s="18"/>
      <c r="AEC21" s="18"/>
      <c r="AED21" s="18"/>
      <c r="AEE21" s="18"/>
      <c r="AEF21" s="18"/>
      <c r="AEG21" s="18"/>
      <c r="AEH21" s="18"/>
      <c r="AEI21" s="18"/>
      <c r="AEJ21" s="18"/>
      <c r="AEK21" s="18"/>
      <c r="AEL21" s="18"/>
      <c r="AEM21" s="18"/>
      <c r="AEN21" s="18"/>
      <c r="AEO21" s="18"/>
      <c r="AEP21" s="18"/>
      <c r="AEQ21" s="18"/>
      <c r="AER21" s="18"/>
      <c r="AES21" s="18"/>
      <c r="AET21" s="18"/>
      <c r="AEU21" s="18"/>
      <c r="AEV21" s="18"/>
      <c r="AEW21" s="18"/>
      <c r="AEX21" s="18"/>
      <c r="AEY21" s="18"/>
      <c r="AEZ21" s="18"/>
      <c r="AFA21" s="18"/>
      <c r="AFB21" s="18"/>
      <c r="AFC21" s="18"/>
      <c r="AFD21" s="18"/>
      <c r="AFE21" s="18"/>
      <c r="AFF21" s="18"/>
      <c r="AFG21" s="18"/>
      <c r="AFH21" s="18"/>
      <c r="AFI21" s="18"/>
      <c r="AFJ21" s="18"/>
      <c r="AFK21" s="18"/>
      <c r="AFL21" s="18"/>
      <c r="AFM21" s="18"/>
      <c r="AFN21" s="18"/>
      <c r="AFO21" s="18"/>
      <c r="AFP21" s="18"/>
      <c r="AFQ21" s="18"/>
      <c r="AFR21" s="18"/>
      <c r="AFS21" s="18"/>
      <c r="AFT21" s="18"/>
      <c r="AFU21" s="18"/>
      <c r="AFV21" s="18"/>
      <c r="AFW21" s="18"/>
      <c r="AFX21" s="18"/>
      <c r="AFY21" s="18"/>
      <c r="AFZ21" s="18"/>
      <c r="AGA21" s="18"/>
      <c r="AGB21" s="18"/>
      <c r="AGC21" s="18"/>
      <c r="AGD21" s="18"/>
      <c r="AGE21" s="18"/>
      <c r="AGF21" s="18"/>
      <c r="AGG21" s="18"/>
      <c r="AGH21" s="18"/>
      <c r="AGI21" s="18"/>
      <c r="AGJ21" s="18"/>
      <c r="AGK21" s="18"/>
      <c r="AGL21" s="18"/>
      <c r="AGM21" s="18"/>
      <c r="AGN21" s="18"/>
      <c r="AGO21" s="18"/>
      <c r="AGP21" s="18"/>
      <c r="AGQ21" s="18"/>
      <c r="AGR21" s="18"/>
      <c r="AGS21" s="18"/>
      <c r="AGT21" s="18"/>
      <c r="AGU21" s="18"/>
      <c r="AGV21" s="18"/>
      <c r="AGW21" s="18"/>
      <c r="AGX21" s="18"/>
      <c r="AGY21" s="18"/>
      <c r="AGZ21" s="18"/>
      <c r="AHA21" s="18"/>
      <c r="AHB21" s="18"/>
      <c r="AHC21" s="18"/>
      <c r="AHD21" s="18"/>
      <c r="AHE21" s="18"/>
      <c r="AHF21" s="18"/>
      <c r="AHG21" s="18"/>
      <c r="AHH21" s="18"/>
      <c r="AHI21" s="18"/>
      <c r="AHJ21" s="18"/>
      <c r="AHK21" s="18"/>
      <c r="AHL21" s="18"/>
      <c r="AHM21" s="18"/>
      <c r="AHN21" s="18"/>
      <c r="AHO21" s="18"/>
      <c r="AHP21" s="18"/>
      <c r="AHQ21" s="18"/>
      <c r="AHR21" s="18"/>
      <c r="AHS21" s="18"/>
      <c r="AHT21" s="18"/>
      <c r="AHU21" s="18"/>
      <c r="AHV21" s="18"/>
      <c r="AHW21" s="18"/>
      <c r="AHX21" s="18"/>
      <c r="AHY21" s="18"/>
      <c r="AHZ21" s="18"/>
      <c r="AIA21" s="18"/>
      <c r="AIB21" s="18"/>
      <c r="AIC21" s="18"/>
      <c r="AID21" s="18"/>
      <c r="AIE21" s="18"/>
      <c r="AIF21" s="18"/>
      <c r="AIG21" s="18"/>
      <c r="AIH21" s="18"/>
      <c r="AII21" s="18"/>
      <c r="AIJ21" s="18"/>
      <c r="AIK21" s="18"/>
      <c r="AIL21" s="18"/>
      <c r="AIM21" s="18"/>
      <c r="AIN21" s="18"/>
      <c r="AIO21" s="18"/>
      <c r="AIP21" s="18"/>
      <c r="AIQ21" s="18"/>
      <c r="AIR21" s="18"/>
      <c r="AIS21" s="18"/>
      <c r="AIT21" s="18"/>
      <c r="AIU21" s="18"/>
      <c r="AIV21" s="18"/>
      <c r="AIW21" s="18"/>
      <c r="AIX21" s="18"/>
      <c r="AIY21" s="18"/>
      <c r="AIZ21" s="18"/>
      <c r="AJA21" s="18"/>
      <c r="AJB21" s="18"/>
      <c r="AJC21" s="18"/>
      <c r="AJD21" s="18"/>
      <c r="AJE21" s="18"/>
      <c r="AJF21" s="18"/>
      <c r="AJG21" s="18"/>
      <c r="AJH21" s="18"/>
      <c r="AJI21" s="18"/>
      <c r="AJJ21" s="18"/>
      <c r="AJK21" s="18"/>
      <c r="AJL21" s="18"/>
      <c r="AJM21" s="18"/>
      <c r="AJN21" s="18"/>
      <c r="AJO21" s="18"/>
      <c r="AJP21" s="18"/>
      <c r="AJQ21" s="18"/>
      <c r="AJR21" s="18"/>
      <c r="AJS21" s="18"/>
      <c r="AJT21" s="18"/>
      <c r="AJU21" s="18"/>
      <c r="AJV21" s="18"/>
      <c r="AJW21" s="18"/>
      <c r="AJX21" s="18"/>
      <c r="AJY21" s="18"/>
      <c r="AJZ21" s="18"/>
      <c r="AKA21" s="18"/>
      <c r="AKB21" s="18"/>
      <c r="AKC21" s="18"/>
      <c r="AKD21" s="18"/>
      <c r="AKE21" s="18"/>
      <c r="AKF21" s="18"/>
      <c r="AKG21" s="18"/>
      <c r="AKH21" s="18"/>
      <c r="AKI21" s="18"/>
      <c r="AKJ21" s="18"/>
      <c r="AKK21" s="18"/>
      <c r="AKL21" s="18"/>
      <c r="AKM21" s="18"/>
      <c r="AKN21" s="18"/>
      <c r="AKO21" s="18"/>
      <c r="AKP21" s="18"/>
      <c r="AKQ21" s="18"/>
      <c r="AKR21" s="18"/>
      <c r="AKS21" s="18"/>
      <c r="AKT21" s="18"/>
      <c r="AKU21" s="18"/>
      <c r="AKV21" s="18"/>
      <c r="AKW21" s="18"/>
      <c r="AKX21" s="18"/>
      <c r="AKY21" s="18"/>
      <c r="AKZ21" s="18"/>
      <c r="ALA21" s="18"/>
      <c r="ALB21" s="18"/>
      <c r="ALC21" s="18"/>
      <c r="ALD21" s="18"/>
      <c r="ALE21" s="18"/>
      <c r="ALF21" s="18"/>
      <c r="ALG21" s="18"/>
      <c r="ALH21" s="18"/>
      <c r="ALI21" s="18"/>
      <c r="ALJ21" s="18"/>
      <c r="ALK21" s="18"/>
      <c r="ALL21" s="18"/>
      <c r="ALM21" s="18"/>
      <c r="ALN21" s="18"/>
      <c r="ALO21" s="18"/>
      <c r="ALP21" s="18"/>
      <c r="ALQ21" s="18"/>
      <c r="ALR21" s="18"/>
      <c r="ALS21" s="18"/>
      <c r="ALT21" s="18"/>
      <c r="ALU21" s="18"/>
      <c r="ALV21" s="18"/>
      <c r="ALW21" s="18"/>
      <c r="ALX21" s="18"/>
      <c r="ALY21" s="18"/>
      <c r="ALZ21" s="18"/>
      <c r="AMA21" s="18"/>
      <c r="AMB21" s="18"/>
      <c r="AMC21" s="18"/>
      <c r="AMD21" s="18"/>
      <c r="AME21" s="18"/>
      <c r="AMF21" s="18"/>
      <c r="AMG21" s="18"/>
      <c r="AMH21" s="18"/>
      <c r="AMI21" s="18"/>
      <c r="AMJ21" s="18"/>
      <c r="AMK21" s="18"/>
      <c r="AML21" s="18"/>
      <c r="AMM21" s="18"/>
      <c r="AMN21" s="18"/>
      <c r="AMO21" s="18"/>
      <c r="AMP21" s="18"/>
      <c r="AMQ21" s="18"/>
      <c r="AMR21" s="18"/>
      <c r="AMS21" s="18"/>
      <c r="AMT21" s="18"/>
      <c r="AMU21" s="18"/>
      <c r="AMV21" s="18"/>
      <c r="AMW21" s="18"/>
      <c r="AMX21" s="18"/>
      <c r="AMY21" s="18"/>
      <c r="AMZ21" s="18"/>
      <c r="ANA21" s="18"/>
      <c r="ANB21" s="18"/>
      <c r="ANC21" s="18"/>
      <c r="AND21" s="18"/>
      <c r="ANE21" s="18"/>
      <c r="ANF21" s="18"/>
      <c r="ANG21" s="18"/>
      <c r="ANH21" s="18"/>
      <c r="ANI21" s="18"/>
      <c r="ANJ21" s="18"/>
      <c r="ANK21" s="18"/>
      <c r="ANL21" s="18"/>
      <c r="ANM21" s="18"/>
      <c r="ANN21" s="18"/>
      <c r="ANO21" s="18"/>
      <c r="ANP21" s="18"/>
      <c r="ANQ21" s="18"/>
      <c r="ANR21" s="18"/>
      <c r="ANS21" s="18"/>
      <c r="ANT21" s="18"/>
      <c r="ANU21" s="18"/>
      <c r="ANV21" s="18"/>
      <c r="ANW21" s="18"/>
      <c r="ANX21" s="18"/>
      <c r="ANY21" s="18"/>
      <c r="ANZ21" s="18"/>
      <c r="AOA21" s="18"/>
      <c r="AOB21" s="18"/>
      <c r="AOC21" s="18"/>
      <c r="AOD21" s="18"/>
      <c r="AOE21" s="18"/>
      <c r="AOF21" s="18"/>
      <c r="AOG21" s="18"/>
      <c r="AOH21" s="18"/>
      <c r="AOI21" s="18"/>
      <c r="AOJ21" s="18"/>
      <c r="AOK21" s="18"/>
      <c r="AOL21" s="18"/>
      <c r="AOM21" s="18"/>
      <c r="AON21" s="18"/>
      <c r="AOO21" s="18"/>
      <c r="AOP21" s="18"/>
      <c r="AOQ21" s="18"/>
      <c r="AOR21" s="18"/>
      <c r="AOS21" s="18"/>
      <c r="AOT21" s="18"/>
      <c r="AOU21" s="18"/>
      <c r="AOV21" s="18"/>
      <c r="AOW21" s="18"/>
      <c r="AOX21" s="18"/>
      <c r="AOY21" s="18"/>
      <c r="AOZ21" s="18"/>
      <c r="APA21" s="18"/>
      <c r="APB21" s="18"/>
      <c r="APC21" s="18"/>
      <c r="APD21" s="18"/>
      <c r="APE21" s="18"/>
      <c r="APF21" s="18"/>
      <c r="APG21" s="18"/>
      <c r="APH21" s="18"/>
      <c r="API21" s="18"/>
      <c r="APJ21" s="18"/>
      <c r="APK21" s="18"/>
      <c r="APL21" s="18"/>
      <c r="APM21" s="18"/>
      <c r="APN21" s="18"/>
      <c r="APO21" s="18"/>
      <c r="APP21" s="18"/>
      <c r="APQ21" s="18"/>
      <c r="APR21" s="18"/>
      <c r="APS21" s="18"/>
      <c r="APT21" s="18"/>
      <c r="APU21" s="18"/>
      <c r="APV21" s="18"/>
      <c r="APW21" s="18"/>
      <c r="APX21" s="18"/>
      <c r="APY21" s="18"/>
      <c r="APZ21" s="18"/>
      <c r="AQA21" s="18"/>
      <c r="AQB21" s="18"/>
      <c r="AQC21" s="18"/>
      <c r="AQD21" s="18"/>
      <c r="AQE21" s="18"/>
      <c r="AQF21" s="18"/>
      <c r="AQG21" s="18"/>
      <c r="AQH21" s="18"/>
      <c r="AQI21" s="18"/>
      <c r="AQJ21" s="18"/>
      <c r="AQK21" s="18"/>
      <c r="AQL21" s="18"/>
      <c r="AQM21" s="18"/>
      <c r="AQN21" s="18"/>
      <c r="AQO21" s="18"/>
      <c r="AQP21" s="18"/>
      <c r="AQQ21" s="18"/>
      <c r="AQR21" s="18"/>
      <c r="AQS21" s="18"/>
      <c r="AQT21" s="18"/>
      <c r="AQU21" s="18"/>
      <c r="AQV21" s="18"/>
      <c r="AQW21" s="18"/>
      <c r="AQX21" s="18"/>
      <c r="AQY21" s="18"/>
      <c r="AQZ21" s="18"/>
      <c r="ARA21" s="18"/>
      <c r="ARB21" s="18"/>
      <c r="ARC21" s="18"/>
      <c r="ARD21" s="18"/>
      <c r="ARE21" s="18"/>
      <c r="ARF21" s="18"/>
      <c r="ARG21" s="18"/>
      <c r="ARH21" s="18"/>
      <c r="ARI21" s="18"/>
      <c r="ARJ21" s="18"/>
      <c r="ARK21" s="18"/>
      <c r="ARL21" s="18"/>
      <c r="ARM21" s="18"/>
      <c r="ARN21" s="18"/>
      <c r="ARO21" s="18"/>
      <c r="ARP21" s="18"/>
      <c r="ARQ21" s="18"/>
      <c r="ARR21" s="18"/>
      <c r="ARS21" s="18"/>
      <c r="ART21" s="18"/>
      <c r="ARU21" s="18"/>
      <c r="ARV21" s="18"/>
      <c r="ARW21" s="18"/>
      <c r="ARX21" s="18"/>
      <c r="ARY21" s="18"/>
      <c r="ARZ21" s="18"/>
      <c r="ASA21" s="18"/>
      <c r="ASB21" s="18"/>
      <c r="ASC21" s="18"/>
      <c r="ASD21" s="18"/>
      <c r="ASE21" s="18"/>
      <c r="ASF21" s="18"/>
      <c r="ASG21" s="18"/>
      <c r="ASH21" s="18"/>
      <c r="ASI21" s="18"/>
      <c r="ASJ21" s="18"/>
      <c r="ASK21" s="18"/>
      <c r="ASL21" s="18"/>
      <c r="ASM21" s="18"/>
      <c r="ASN21" s="18"/>
      <c r="ASO21" s="18"/>
      <c r="ASP21" s="18"/>
      <c r="ASQ21" s="18"/>
      <c r="ASR21" s="18"/>
      <c r="ASS21" s="18"/>
      <c r="AST21" s="18"/>
      <c r="ASU21" s="18"/>
      <c r="ASV21" s="18"/>
      <c r="ASW21" s="18"/>
      <c r="ASX21" s="18"/>
      <c r="ASY21" s="18"/>
      <c r="ASZ21" s="18"/>
      <c r="ATA21" s="18"/>
      <c r="ATB21" s="18"/>
      <c r="ATC21" s="18"/>
      <c r="ATD21" s="18"/>
      <c r="ATE21" s="18"/>
      <c r="ATF21" s="18"/>
      <c r="ATG21" s="18"/>
      <c r="ATH21" s="18"/>
      <c r="ATI21" s="18"/>
      <c r="ATJ21" s="18"/>
      <c r="ATK21" s="18"/>
      <c r="ATL21" s="18"/>
      <c r="ATM21" s="18"/>
      <c r="ATN21" s="18"/>
      <c r="ATO21" s="18"/>
      <c r="ATP21" s="18"/>
      <c r="ATQ21" s="18"/>
      <c r="ATR21" s="18"/>
      <c r="ATS21" s="18"/>
      <c r="ATT21" s="18"/>
      <c r="ATU21" s="18"/>
      <c r="ATV21" s="18"/>
      <c r="ATW21" s="18"/>
      <c r="ATX21" s="18"/>
      <c r="ATY21" s="18"/>
      <c r="ATZ21" s="18"/>
      <c r="AUA21" s="18"/>
      <c r="AUB21" s="18"/>
      <c r="AUC21" s="18"/>
      <c r="AUD21" s="18"/>
      <c r="AUE21" s="18"/>
      <c r="AUF21" s="18"/>
      <c r="AUG21" s="18"/>
      <c r="AUH21" s="18"/>
      <c r="AUI21" s="18"/>
      <c r="AUJ21" s="18"/>
      <c r="AUK21" s="18"/>
      <c r="AUL21" s="18"/>
      <c r="AUM21" s="18"/>
      <c r="AUN21" s="18"/>
      <c r="AUO21" s="18"/>
      <c r="AUP21" s="18"/>
      <c r="AUQ21" s="18"/>
      <c r="AUR21" s="18"/>
      <c r="AUS21" s="18"/>
      <c r="AUT21" s="18"/>
      <c r="AUU21" s="18"/>
      <c r="AUV21" s="18"/>
      <c r="AUW21" s="18"/>
      <c r="AUX21" s="18"/>
      <c r="AUY21" s="18"/>
      <c r="AUZ21" s="18"/>
      <c r="AVA21" s="18"/>
      <c r="AVB21" s="18"/>
      <c r="AVC21" s="18"/>
      <c r="AVD21" s="18"/>
      <c r="AVE21" s="18"/>
      <c r="AVF21" s="18"/>
      <c r="AVG21" s="18"/>
      <c r="AVH21" s="18"/>
      <c r="AVI21" s="18"/>
      <c r="AVJ21" s="18"/>
      <c r="AVK21" s="18"/>
      <c r="AVL21" s="18"/>
      <c r="AVM21" s="18"/>
      <c r="AVN21" s="18"/>
      <c r="AVO21" s="18"/>
      <c r="AVP21" s="18"/>
      <c r="AVQ21" s="18"/>
      <c r="AVR21" s="18"/>
      <c r="AVS21" s="18"/>
      <c r="AVT21" s="18"/>
      <c r="AVU21" s="18"/>
      <c r="AVV21" s="18"/>
      <c r="AVW21" s="18"/>
      <c r="AVX21" s="18"/>
      <c r="AVY21" s="18"/>
      <c r="AVZ21" s="18"/>
      <c r="AWA21" s="18"/>
      <c r="AWB21" s="18"/>
      <c r="AWC21" s="18"/>
      <c r="AWD21" s="18"/>
      <c r="AWE21" s="18"/>
      <c r="AWF21" s="18"/>
      <c r="AWG21" s="18"/>
      <c r="AWH21" s="18"/>
      <c r="AWI21" s="18"/>
      <c r="AWJ21" s="18"/>
      <c r="AWK21" s="18"/>
      <c r="AWL21" s="18"/>
      <c r="AWM21" s="18"/>
      <c r="AWN21" s="18"/>
      <c r="AWO21" s="18"/>
      <c r="AWP21" s="18"/>
      <c r="AWQ21" s="18"/>
      <c r="AWR21" s="18"/>
      <c r="AWS21" s="18"/>
      <c r="AWT21" s="18"/>
      <c r="AWU21" s="18"/>
      <c r="AWV21" s="18"/>
      <c r="AWW21" s="18"/>
      <c r="AWX21" s="18"/>
      <c r="AWY21" s="18"/>
      <c r="AWZ21" s="18"/>
      <c r="AXA21" s="18"/>
      <c r="AXB21" s="18"/>
      <c r="AXC21" s="18"/>
      <c r="AXD21" s="18"/>
      <c r="AXE21" s="18"/>
      <c r="AXF21" s="18"/>
      <c r="AXG21" s="18"/>
      <c r="AXH21" s="18"/>
      <c r="AXI21" s="18"/>
      <c r="AXJ21" s="18"/>
      <c r="AXK21" s="18"/>
      <c r="AXL21" s="18"/>
      <c r="AXM21" s="18"/>
      <c r="AXN21" s="18"/>
      <c r="AXO21" s="18"/>
      <c r="AXP21" s="18"/>
      <c r="AXQ21" s="18"/>
      <c r="AXR21" s="18"/>
      <c r="AXS21" s="18"/>
      <c r="AXT21" s="18"/>
      <c r="AXU21" s="18"/>
      <c r="AXV21" s="18"/>
      <c r="AXW21" s="18"/>
      <c r="AXX21" s="18"/>
      <c r="AXY21" s="18"/>
      <c r="AXZ21" s="18"/>
      <c r="AYA21" s="18"/>
      <c r="AYB21" s="18"/>
      <c r="AYC21" s="18"/>
      <c r="AYD21" s="18"/>
      <c r="AYE21" s="18"/>
      <c r="AYF21" s="18"/>
      <c r="AYG21" s="18"/>
      <c r="AYH21" s="18"/>
      <c r="AYI21" s="18"/>
      <c r="AYJ21" s="18"/>
      <c r="AYK21" s="18"/>
      <c r="AYL21" s="18"/>
      <c r="AYM21" s="18"/>
      <c r="AYN21" s="18"/>
      <c r="AYO21" s="18"/>
      <c r="AYP21" s="18"/>
      <c r="AYQ21" s="18"/>
      <c r="AYR21" s="18"/>
      <c r="AYS21" s="18"/>
      <c r="AYT21" s="18"/>
      <c r="AYU21" s="18"/>
      <c r="AYV21" s="18"/>
      <c r="AYW21" s="18"/>
      <c r="AYX21" s="18"/>
      <c r="AYY21" s="18"/>
      <c r="AYZ21" s="18"/>
      <c r="AZA21" s="18"/>
      <c r="AZB21" s="18"/>
      <c r="AZC21" s="18"/>
      <c r="AZD21" s="18"/>
      <c r="AZE21" s="18"/>
      <c r="AZF21" s="18"/>
      <c r="AZG21" s="18"/>
      <c r="AZH21" s="18"/>
      <c r="AZI21" s="18"/>
      <c r="AZJ21" s="18"/>
      <c r="AZK21" s="18"/>
      <c r="AZL21" s="18"/>
      <c r="AZM21" s="18"/>
      <c r="AZN21" s="18"/>
      <c r="AZO21" s="18"/>
      <c r="AZP21" s="18"/>
      <c r="AZQ21" s="18"/>
      <c r="AZR21" s="18"/>
      <c r="AZS21" s="18"/>
      <c r="AZT21" s="18"/>
      <c r="AZU21" s="18"/>
      <c r="AZV21" s="18"/>
      <c r="AZW21" s="18"/>
      <c r="AZX21" s="18"/>
      <c r="AZY21" s="18"/>
      <c r="AZZ21" s="18"/>
      <c r="BAA21" s="18"/>
      <c r="BAB21" s="18"/>
      <c r="BAC21" s="18"/>
      <c r="BAD21" s="18"/>
      <c r="BAE21" s="18"/>
      <c r="BAF21" s="18"/>
      <c r="BAG21" s="18"/>
      <c r="BAH21" s="18"/>
      <c r="BAI21" s="18"/>
      <c r="BAJ21" s="18"/>
      <c r="BAK21" s="18"/>
      <c r="BAL21" s="18"/>
      <c r="BAM21" s="18"/>
      <c r="BAN21" s="18"/>
      <c r="BAO21" s="18"/>
      <c r="BAP21" s="18"/>
      <c r="BAQ21" s="18"/>
      <c r="BAR21" s="18"/>
      <c r="BAS21" s="18"/>
      <c r="BAT21" s="18"/>
      <c r="BAU21" s="18"/>
      <c r="BAV21" s="18"/>
      <c r="BAW21" s="18"/>
      <c r="BAX21" s="18"/>
      <c r="BAY21" s="18"/>
      <c r="BAZ21" s="18"/>
      <c r="BBA21" s="18"/>
      <c r="BBB21" s="18"/>
      <c r="BBC21" s="18"/>
      <c r="BBD21" s="18"/>
      <c r="BBE21" s="18"/>
      <c r="BBF21" s="18"/>
      <c r="BBG21" s="18"/>
      <c r="BBH21" s="18"/>
      <c r="BBI21" s="18"/>
      <c r="BBJ21" s="18"/>
      <c r="BBK21" s="18"/>
      <c r="BBL21" s="18"/>
      <c r="BBM21" s="18"/>
      <c r="BBN21" s="18"/>
      <c r="BBO21" s="18"/>
      <c r="BBP21" s="18"/>
      <c r="BBQ21" s="18"/>
      <c r="BBR21" s="18"/>
      <c r="BBS21" s="18"/>
      <c r="BBT21" s="18"/>
      <c r="BBU21" s="18"/>
      <c r="BBV21" s="18"/>
      <c r="BBW21" s="18"/>
      <c r="BBX21" s="18"/>
      <c r="BBY21" s="18"/>
      <c r="BBZ21" s="18"/>
      <c r="BCA21" s="18"/>
      <c r="BCB21" s="18"/>
      <c r="BCC21" s="18"/>
      <c r="BCD21" s="18"/>
      <c r="BCE21" s="18"/>
      <c r="BCF21" s="18"/>
      <c r="BCG21" s="18"/>
      <c r="BCH21" s="18"/>
      <c r="BCI21" s="18"/>
      <c r="BCJ21" s="18"/>
      <c r="BCK21" s="18"/>
      <c r="BCL21" s="18"/>
      <c r="BCM21" s="18"/>
      <c r="BCN21" s="18"/>
      <c r="BCO21" s="18"/>
      <c r="BCP21" s="18"/>
      <c r="BCQ21" s="18"/>
      <c r="BCR21" s="18"/>
      <c r="BCS21" s="18"/>
      <c r="BCT21" s="18"/>
      <c r="BCU21" s="18"/>
      <c r="BCV21" s="18"/>
      <c r="BCW21" s="18"/>
      <c r="BCX21" s="18"/>
      <c r="BCY21" s="18"/>
      <c r="BCZ21" s="18"/>
      <c r="BDA21" s="18"/>
      <c r="BDB21" s="18"/>
      <c r="BDC21" s="18"/>
      <c r="BDD21" s="18"/>
      <c r="BDE21" s="18"/>
      <c r="BDF21" s="18"/>
      <c r="BDG21" s="18"/>
      <c r="BDH21" s="18"/>
      <c r="BDI21" s="18"/>
      <c r="BDJ21" s="18"/>
      <c r="BDK21" s="18"/>
      <c r="BDL21" s="18"/>
      <c r="BDM21" s="18"/>
      <c r="BDN21" s="18"/>
      <c r="BDO21" s="18"/>
      <c r="BDP21" s="18"/>
      <c r="BDQ21" s="18"/>
      <c r="BDR21" s="18"/>
      <c r="BDS21" s="18"/>
      <c r="BDT21" s="18"/>
      <c r="BDU21" s="18"/>
      <c r="BDV21" s="18"/>
      <c r="BDW21" s="18"/>
      <c r="BDX21" s="18"/>
      <c r="BDY21" s="18"/>
      <c r="BDZ21" s="18"/>
      <c r="BEA21" s="18"/>
      <c r="BEB21" s="18"/>
      <c r="BEC21" s="18"/>
      <c r="BED21" s="18"/>
      <c r="BEE21" s="18"/>
      <c r="BEF21" s="18"/>
      <c r="BEG21" s="18"/>
      <c r="BEH21" s="18"/>
      <c r="BEI21" s="18"/>
      <c r="BEJ21" s="18"/>
      <c r="BEK21" s="18"/>
      <c r="BEL21" s="18"/>
      <c r="BEM21" s="18"/>
      <c r="BEN21" s="18"/>
      <c r="BEO21" s="18"/>
      <c r="BEP21" s="18"/>
      <c r="BEQ21" s="18"/>
      <c r="BER21" s="18"/>
      <c r="BES21" s="18"/>
      <c r="BET21" s="18"/>
      <c r="BEU21" s="18"/>
      <c r="BEV21" s="18"/>
      <c r="BEW21" s="18"/>
      <c r="BEX21" s="18"/>
      <c r="BEY21" s="18"/>
      <c r="BEZ21" s="18"/>
      <c r="BFA21" s="18"/>
      <c r="BFB21" s="18"/>
      <c r="BFC21" s="18"/>
      <c r="BFD21" s="18"/>
      <c r="BFE21" s="18"/>
      <c r="BFF21" s="18"/>
      <c r="BFG21" s="18"/>
      <c r="BFH21" s="18"/>
      <c r="BFI21" s="18"/>
      <c r="BFJ21" s="18"/>
      <c r="BFK21" s="18"/>
      <c r="BFL21" s="18"/>
      <c r="BFM21" s="18"/>
      <c r="BFN21" s="18"/>
      <c r="BFO21" s="18"/>
      <c r="BFP21" s="18"/>
      <c r="BFQ21" s="18"/>
      <c r="BFR21" s="18"/>
      <c r="BFS21" s="18"/>
      <c r="BFT21" s="18"/>
      <c r="BFU21" s="18"/>
      <c r="BFV21" s="18"/>
      <c r="BFW21" s="18"/>
      <c r="BFX21" s="18"/>
      <c r="BFY21" s="18"/>
      <c r="BFZ21" s="18"/>
      <c r="BGA21" s="18"/>
      <c r="BGB21" s="18"/>
      <c r="BGC21" s="18"/>
      <c r="BGD21" s="18"/>
      <c r="BGE21" s="18"/>
      <c r="BGF21" s="18"/>
      <c r="BGG21" s="18"/>
      <c r="BGH21" s="18"/>
      <c r="BGI21" s="18"/>
      <c r="BGJ21" s="18"/>
      <c r="BGK21" s="18"/>
      <c r="BGL21" s="18"/>
      <c r="BGM21" s="18"/>
      <c r="BGN21" s="18"/>
      <c r="BGO21" s="18"/>
      <c r="BGP21" s="18"/>
      <c r="BGQ21" s="18"/>
      <c r="BGR21" s="18"/>
      <c r="BGS21" s="18"/>
      <c r="BGT21" s="18"/>
      <c r="BGU21" s="18"/>
      <c r="BGV21" s="18"/>
      <c r="BGW21" s="18"/>
      <c r="BGX21" s="18"/>
      <c r="BGY21" s="18"/>
      <c r="BGZ21" s="18"/>
      <c r="BHA21" s="18"/>
      <c r="BHB21" s="18"/>
      <c r="BHC21" s="18"/>
      <c r="BHD21" s="18"/>
      <c r="BHE21" s="18"/>
      <c r="BHF21" s="18"/>
      <c r="BHG21" s="18"/>
      <c r="BHH21" s="18"/>
      <c r="BHI21" s="18"/>
      <c r="BHJ21" s="18"/>
      <c r="BHK21" s="18"/>
      <c r="BHL21" s="18"/>
      <c r="BHM21" s="18"/>
      <c r="BHN21" s="18"/>
      <c r="BHO21" s="18"/>
      <c r="BHP21" s="18"/>
      <c r="BHQ21" s="18"/>
      <c r="BHR21" s="18"/>
      <c r="BHS21" s="18"/>
      <c r="BHT21" s="18"/>
      <c r="BHU21" s="18"/>
      <c r="BHV21" s="18"/>
      <c r="BHW21" s="18"/>
      <c r="BHX21" s="18"/>
      <c r="BHY21" s="18"/>
      <c r="BHZ21" s="18"/>
      <c r="BIA21" s="18"/>
      <c r="BIB21" s="18"/>
      <c r="BIC21" s="18"/>
      <c r="BID21" s="18"/>
      <c r="BIE21" s="18"/>
      <c r="BIF21" s="18"/>
      <c r="BIG21" s="18"/>
      <c r="BIH21" s="18"/>
      <c r="BII21" s="18"/>
      <c r="BIJ21" s="18"/>
      <c r="BIK21" s="18"/>
      <c r="BIL21" s="18"/>
      <c r="BIM21" s="18"/>
      <c r="BIN21" s="18"/>
      <c r="BIO21" s="18"/>
      <c r="BIP21" s="18"/>
      <c r="BIQ21" s="18"/>
      <c r="BIR21" s="18"/>
      <c r="BIS21" s="18"/>
      <c r="BIT21" s="18"/>
      <c r="BIU21" s="18"/>
      <c r="BIV21" s="18"/>
      <c r="BIW21" s="18"/>
      <c r="BIX21" s="18"/>
      <c r="BIY21" s="18"/>
      <c r="BIZ21" s="18"/>
      <c r="BJA21" s="18"/>
      <c r="BJB21" s="18"/>
      <c r="BJC21" s="18"/>
      <c r="BJD21" s="18"/>
      <c r="BJE21" s="18"/>
      <c r="BJF21" s="18"/>
      <c r="BJG21" s="18"/>
      <c r="BJH21" s="18"/>
      <c r="BJI21" s="18"/>
      <c r="BJJ21" s="18"/>
      <c r="BJK21" s="18"/>
      <c r="BJL21" s="18"/>
      <c r="BJM21" s="18"/>
      <c r="BJN21" s="18"/>
      <c r="BJO21" s="18"/>
      <c r="BJP21" s="18"/>
      <c r="BJQ21" s="18"/>
      <c r="BJR21" s="18"/>
      <c r="BJS21" s="18"/>
      <c r="BJT21" s="18"/>
      <c r="BJU21" s="18"/>
      <c r="BJV21" s="18"/>
      <c r="BJW21" s="18"/>
      <c r="BJX21" s="18"/>
      <c r="BJY21" s="18"/>
      <c r="BJZ21" s="18"/>
      <c r="BKA21" s="18"/>
      <c r="BKB21" s="18"/>
      <c r="BKC21" s="18"/>
      <c r="BKD21" s="18"/>
      <c r="BKE21" s="18"/>
      <c r="BKF21" s="18"/>
      <c r="BKG21" s="18"/>
      <c r="BKH21" s="18"/>
      <c r="BKI21" s="18"/>
      <c r="BKJ21" s="18"/>
      <c r="BKK21" s="18"/>
      <c r="BKL21" s="18"/>
      <c r="BKM21" s="18"/>
      <c r="BKN21" s="18"/>
      <c r="BKO21" s="18"/>
      <c r="BKP21" s="18"/>
      <c r="BKQ21" s="18"/>
      <c r="BKR21" s="18"/>
      <c r="BKS21" s="18"/>
      <c r="BKT21" s="18"/>
      <c r="BKU21" s="18"/>
      <c r="BKV21" s="18"/>
      <c r="BKW21" s="18"/>
      <c r="BKX21" s="18"/>
      <c r="BKY21" s="18"/>
      <c r="BKZ21" s="18"/>
      <c r="BLA21" s="18"/>
      <c r="BLB21" s="18"/>
      <c r="BLC21" s="18"/>
      <c r="BLD21" s="18"/>
      <c r="BLE21" s="18"/>
      <c r="BLF21" s="18"/>
      <c r="BLG21" s="18"/>
      <c r="BLH21" s="18"/>
      <c r="BLI21" s="18"/>
      <c r="BLJ21" s="18"/>
      <c r="BLK21" s="18"/>
      <c r="BLL21" s="18"/>
      <c r="BLM21" s="18"/>
      <c r="BLN21" s="18"/>
      <c r="BLO21" s="18"/>
      <c r="BLP21" s="18"/>
      <c r="BLQ21" s="18"/>
      <c r="BLR21" s="18"/>
      <c r="BLS21" s="18"/>
      <c r="BLT21" s="18"/>
      <c r="BLU21" s="18"/>
      <c r="BLV21" s="18"/>
      <c r="BLW21" s="18"/>
      <c r="BLX21" s="18"/>
      <c r="BLY21" s="18"/>
      <c r="BLZ21" s="18"/>
      <c r="BMA21" s="18"/>
      <c r="BMB21" s="18"/>
      <c r="BMC21" s="18"/>
      <c r="BMD21" s="18"/>
      <c r="BME21" s="18"/>
      <c r="BMF21" s="18"/>
      <c r="BMG21" s="18"/>
      <c r="BMH21" s="18"/>
      <c r="BMI21" s="18"/>
      <c r="BMJ21" s="18"/>
      <c r="BMK21" s="18"/>
      <c r="BML21" s="18"/>
      <c r="BMM21" s="18"/>
      <c r="BMN21" s="18"/>
      <c r="BMO21" s="18"/>
      <c r="BMP21" s="18"/>
      <c r="BMQ21" s="18"/>
      <c r="BMR21" s="18"/>
      <c r="BMS21" s="18"/>
      <c r="BMT21" s="18"/>
      <c r="BMU21" s="18"/>
      <c r="BMV21" s="18"/>
      <c r="BMW21" s="18"/>
      <c r="BMX21" s="18"/>
      <c r="BMY21" s="18"/>
      <c r="BMZ21" s="18"/>
      <c r="BNA21" s="18"/>
      <c r="BNB21" s="18"/>
      <c r="BNC21" s="18"/>
      <c r="BND21" s="18"/>
      <c r="BNE21" s="18"/>
      <c r="BNF21" s="18"/>
      <c r="BNG21" s="18"/>
      <c r="BNH21" s="18"/>
      <c r="BNI21" s="18"/>
      <c r="BNJ21" s="18"/>
      <c r="BNK21" s="18"/>
      <c r="BNL21" s="18"/>
      <c r="BNM21" s="18"/>
      <c r="BNN21" s="18"/>
      <c r="BNO21" s="18"/>
      <c r="BNP21" s="18"/>
      <c r="BNQ21" s="18"/>
      <c r="BNR21" s="18"/>
      <c r="BNS21" s="18"/>
      <c r="BNT21" s="18"/>
      <c r="BNU21" s="18"/>
      <c r="BNV21" s="18"/>
      <c r="BNW21" s="18"/>
      <c r="BNX21" s="18"/>
      <c r="BNY21" s="18"/>
      <c r="BNZ21" s="18"/>
      <c r="BOA21" s="18"/>
      <c r="BOB21" s="18"/>
      <c r="BOC21" s="18"/>
      <c r="BOD21" s="18"/>
      <c r="BOE21" s="18"/>
      <c r="BOF21" s="18"/>
      <c r="BOG21" s="18"/>
      <c r="BOH21" s="18"/>
      <c r="BOI21" s="18"/>
      <c r="BOJ21" s="18"/>
      <c r="BOK21" s="18"/>
      <c r="BOL21" s="18"/>
      <c r="BOM21" s="18"/>
      <c r="BON21" s="18"/>
      <c r="BOO21" s="18"/>
      <c r="BOP21" s="18"/>
      <c r="BOQ21" s="18"/>
      <c r="BOR21" s="18"/>
      <c r="BOS21" s="18"/>
      <c r="BOT21" s="18"/>
      <c r="BOU21" s="18"/>
      <c r="BOV21" s="18"/>
      <c r="BOW21" s="18"/>
      <c r="BOX21" s="18"/>
      <c r="BOY21" s="18"/>
      <c r="BOZ21" s="18"/>
      <c r="BPA21" s="18"/>
      <c r="BPB21" s="18"/>
      <c r="BPC21" s="18"/>
      <c r="BPD21" s="18"/>
      <c r="BPE21" s="18"/>
      <c r="BPF21" s="18"/>
      <c r="BPG21" s="18"/>
    </row>
    <row r="22" spans="1:1775" s="22" customFormat="1" x14ac:dyDescent="0.25">
      <c r="A22" s="28">
        <v>20</v>
      </c>
      <c r="B22" s="32" t="s">
        <v>128</v>
      </c>
      <c r="C22" s="32" t="s">
        <v>389</v>
      </c>
      <c r="D22" s="32" t="s">
        <v>129</v>
      </c>
      <c r="E22" s="32" t="s">
        <v>390</v>
      </c>
      <c r="F22" s="32" t="s">
        <v>391</v>
      </c>
      <c r="G22" s="32"/>
      <c r="H22" s="32"/>
      <c r="I22" s="142">
        <v>4</v>
      </c>
      <c r="J22" s="68">
        <f t="shared" si="1"/>
        <v>40</v>
      </c>
      <c r="K22" s="143">
        <v>2.77</v>
      </c>
      <c r="L22" s="143">
        <f t="shared" si="0"/>
        <v>110.8</v>
      </c>
      <c r="M22" s="143"/>
      <c r="N22" s="142"/>
      <c r="O22" s="103">
        <v>40</v>
      </c>
      <c r="P22" s="103" t="s">
        <v>560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  <c r="IW22" s="18"/>
      <c r="IX22" s="18"/>
      <c r="IY22" s="18"/>
      <c r="IZ22" s="18"/>
      <c r="JA22" s="18"/>
      <c r="JB22" s="18"/>
      <c r="JC22" s="18"/>
      <c r="JD22" s="18"/>
      <c r="JE22" s="18"/>
      <c r="JF22" s="18"/>
      <c r="JG22" s="18"/>
      <c r="JH22" s="18"/>
      <c r="JI22" s="18"/>
      <c r="JJ22" s="18"/>
      <c r="JK22" s="18"/>
      <c r="JL22" s="18"/>
      <c r="JM22" s="18"/>
      <c r="JN22" s="18"/>
      <c r="JO22" s="18"/>
      <c r="JP22" s="18"/>
      <c r="JQ22" s="18"/>
      <c r="JR22" s="18"/>
      <c r="JS22" s="18"/>
      <c r="JT22" s="18"/>
      <c r="JU22" s="18"/>
      <c r="JV22" s="18"/>
      <c r="JW22" s="18"/>
      <c r="JX22" s="18"/>
      <c r="JY22" s="18"/>
      <c r="JZ22" s="18"/>
      <c r="KA22" s="18"/>
      <c r="KB22" s="18"/>
      <c r="KC22" s="18"/>
      <c r="KD22" s="18"/>
      <c r="KE22" s="18"/>
      <c r="KF22" s="18"/>
      <c r="KG22" s="18"/>
      <c r="KH22" s="18"/>
      <c r="KI22" s="18"/>
      <c r="KJ22" s="18"/>
      <c r="KK22" s="18"/>
      <c r="KL22" s="18"/>
      <c r="KM22" s="18"/>
      <c r="KN22" s="18"/>
      <c r="KO22" s="18"/>
      <c r="KP22" s="18"/>
      <c r="KQ22" s="18"/>
      <c r="KR22" s="18"/>
      <c r="KS22" s="18"/>
      <c r="KT22" s="18"/>
      <c r="KU22" s="18"/>
      <c r="KV22" s="18"/>
      <c r="KW22" s="18"/>
      <c r="KX22" s="18"/>
      <c r="KY22" s="18"/>
      <c r="KZ22" s="18"/>
      <c r="LA22" s="18"/>
      <c r="LB22" s="18"/>
      <c r="LC22" s="18"/>
      <c r="LD22" s="18"/>
      <c r="LE22" s="18"/>
      <c r="LF22" s="18"/>
      <c r="LG22" s="18"/>
      <c r="LH22" s="18"/>
      <c r="LI22" s="18"/>
      <c r="LJ22" s="18"/>
      <c r="LK22" s="18"/>
      <c r="LL22" s="18"/>
      <c r="LM22" s="18"/>
      <c r="LN22" s="18"/>
      <c r="LO22" s="18"/>
      <c r="LP22" s="18"/>
      <c r="LQ22" s="18"/>
      <c r="LR22" s="18"/>
      <c r="LS22" s="18"/>
      <c r="LT22" s="18"/>
      <c r="LU22" s="18"/>
      <c r="LV22" s="18"/>
      <c r="LW22" s="18"/>
      <c r="LX22" s="18"/>
      <c r="LY22" s="18"/>
      <c r="LZ22" s="18"/>
      <c r="MA22" s="18"/>
      <c r="MB22" s="18"/>
      <c r="MC22" s="18"/>
      <c r="MD22" s="18"/>
      <c r="ME22" s="18"/>
      <c r="MF22" s="18"/>
      <c r="MG22" s="18"/>
      <c r="MH22" s="18"/>
      <c r="MI22" s="18"/>
      <c r="MJ22" s="18"/>
      <c r="MK22" s="18"/>
      <c r="ML22" s="18"/>
      <c r="MM22" s="18"/>
      <c r="MN22" s="18"/>
      <c r="MO22" s="18"/>
      <c r="MP22" s="18"/>
      <c r="MQ22" s="18"/>
      <c r="MR22" s="18"/>
      <c r="MS22" s="18"/>
      <c r="MT22" s="18"/>
      <c r="MU22" s="18"/>
      <c r="MV22" s="18"/>
      <c r="MW22" s="18"/>
      <c r="MX22" s="18"/>
      <c r="MY22" s="18"/>
      <c r="MZ22" s="18"/>
      <c r="NA22" s="18"/>
      <c r="NB22" s="18"/>
      <c r="NC22" s="18"/>
      <c r="ND22" s="18"/>
      <c r="NE22" s="18"/>
      <c r="NF22" s="18"/>
      <c r="NG22" s="18"/>
      <c r="NH22" s="18"/>
      <c r="NI22" s="18"/>
      <c r="NJ22" s="18"/>
      <c r="NK22" s="18"/>
      <c r="NL22" s="18"/>
      <c r="NM22" s="18"/>
      <c r="NN22" s="18"/>
      <c r="NO22" s="18"/>
      <c r="NP22" s="18"/>
      <c r="NQ22" s="18"/>
      <c r="NR22" s="18"/>
      <c r="NS22" s="18"/>
      <c r="NT22" s="18"/>
      <c r="NU22" s="18"/>
      <c r="NV22" s="18"/>
      <c r="NW22" s="18"/>
      <c r="NX22" s="18"/>
      <c r="NY22" s="18"/>
      <c r="NZ22" s="18"/>
      <c r="OA22" s="18"/>
      <c r="OB22" s="18"/>
      <c r="OC22" s="18"/>
      <c r="OD22" s="18"/>
      <c r="OE22" s="18"/>
      <c r="OF22" s="18"/>
      <c r="OG22" s="18"/>
      <c r="OH22" s="18"/>
      <c r="OI22" s="18"/>
      <c r="OJ22" s="18"/>
      <c r="OK22" s="18"/>
      <c r="OL22" s="18"/>
      <c r="OM22" s="18"/>
      <c r="ON22" s="18"/>
      <c r="OO22" s="18"/>
      <c r="OP22" s="18"/>
      <c r="OQ22" s="18"/>
      <c r="OR22" s="18"/>
      <c r="OS22" s="18"/>
      <c r="OT22" s="18"/>
      <c r="OU22" s="18"/>
      <c r="OV22" s="18"/>
      <c r="OW22" s="18"/>
      <c r="OX22" s="18"/>
      <c r="OY22" s="18"/>
      <c r="OZ22" s="18"/>
      <c r="PA22" s="18"/>
      <c r="PB22" s="18"/>
      <c r="PC22" s="18"/>
      <c r="PD22" s="18"/>
      <c r="PE22" s="18"/>
      <c r="PF22" s="18"/>
      <c r="PG22" s="18"/>
      <c r="PH22" s="18"/>
      <c r="PI22" s="18"/>
      <c r="PJ22" s="18"/>
      <c r="PK22" s="18"/>
      <c r="PL22" s="18"/>
      <c r="PM22" s="18"/>
      <c r="PN22" s="18"/>
      <c r="PO22" s="18"/>
      <c r="PP22" s="18"/>
      <c r="PQ22" s="18"/>
      <c r="PR22" s="18"/>
      <c r="PS22" s="18"/>
      <c r="PT22" s="18"/>
      <c r="PU22" s="18"/>
      <c r="PV22" s="18"/>
      <c r="PW22" s="18"/>
      <c r="PX22" s="18"/>
      <c r="PY22" s="18"/>
      <c r="PZ22" s="18"/>
      <c r="QA22" s="18"/>
      <c r="QB22" s="18"/>
      <c r="QC22" s="18"/>
      <c r="QD22" s="18"/>
      <c r="QE22" s="18"/>
      <c r="QF22" s="18"/>
      <c r="QG22" s="18"/>
      <c r="QH22" s="18"/>
      <c r="QI22" s="18"/>
      <c r="QJ22" s="18"/>
      <c r="QK22" s="18"/>
      <c r="QL22" s="18"/>
      <c r="QM22" s="18"/>
      <c r="QN22" s="18"/>
      <c r="QO22" s="18"/>
      <c r="QP22" s="18"/>
      <c r="QQ22" s="18"/>
      <c r="QR22" s="18"/>
      <c r="QS22" s="18"/>
      <c r="QT22" s="18"/>
      <c r="QU22" s="18"/>
      <c r="QV22" s="18"/>
      <c r="QW22" s="18"/>
      <c r="QX22" s="18"/>
      <c r="QY22" s="18"/>
      <c r="QZ22" s="18"/>
      <c r="RA22" s="18"/>
      <c r="RB22" s="18"/>
      <c r="RC22" s="18"/>
      <c r="RD22" s="18"/>
      <c r="RE22" s="18"/>
      <c r="RF22" s="18"/>
      <c r="RG22" s="18"/>
      <c r="RH22" s="18"/>
      <c r="RI22" s="18"/>
      <c r="RJ22" s="18"/>
      <c r="RK22" s="18"/>
      <c r="RL22" s="18"/>
      <c r="RM22" s="18"/>
      <c r="RN22" s="18"/>
      <c r="RO22" s="18"/>
      <c r="RP22" s="18"/>
      <c r="RQ22" s="18"/>
      <c r="RR22" s="18"/>
      <c r="RS22" s="18"/>
      <c r="RT22" s="18"/>
      <c r="RU22" s="18"/>
      <c r="RV22" s="18"/>
      <c r="RW22" s="18"/>
      <c r="RX22" s="18"/>
      <c r="RY22" s="18"/>
      <c r="RZ22" s="18"/>
      <c r="SA22" s="18"/>
      <c r="SB22" s="18"/>
      <c r="SC22" s="18"/>
      <c r="SD22" s="18"/>
      <c r="SE22" s="18"/>
      <c r="SF22" s="18"/>
      <c r="SG22" s="18"/>
      <c r="SH22" s="18"/>
      <c r="SI22" s="18"/>
      <c r="SJ22" s="18"/>
      <c r="SK22" s="18"/>
      <c r="SL22" s="18"/>
      <c r="SM22" s="18"/>
      <c r="SN22" s="18"/>
      <c r="SO22" s="18"/>
      <c r="SP22" s="18"/>
      <c r="SQ22" s="18"/>
      <c r="SR22" s="18"/>
      <c r="SS22" s="18"/>
      <c r="ST22" s="18"/>
      <c r="SU22" s="18"/>
      <c r="SV22" s="18"/>
      <c r="SW22" s="18"/>
      <c r="SX22" s="18"/>
      <c r="SY22" s="18"/>
      <c r="SZ22" s="18"/>
      <c r="TA22" s="18"/>
      <c r="TB22" s="18"/>
      <c r="TC22" s="18"/>
      <c r="TD22" s="18"/>
      <c r="TE22" s="18"/>
      <c r="TF22" s="18"/>
      <c r="TG22" s="18"/>
      <c r="TH22" s="18"/>
      <c r="TI22" s="18"/>
      <c r="TJ22" s="18"/>
      <c r="TK22" s="18"/>
      <c r="TL22" s="18"/>
      <c r="TM22" s="18"/>
      <c r="TN22" s="18"/>
      <c r="TO22" s="18"/>
      <c r="TP22" s="18"/>
      <c r="TQ22" s="18"/>
      <c r="TR22" s="18"/>
      <c r="TS22" s="18"/>
      <c r="TT22" s="18"/>
      <c r="TU22" s="18"/>
      <c r="TV22" s="18"/>
      <c r="TW22" s="18"/>
      <c r="TX22" s="18"/>
      <c r="TY22" s="18"/>
      <c r="TZ22" s="18"/>
      <c r="UA22" s="18"/>
      <c r="UB22" s="18"/>
      <c r="UC22" s="18"/>
      <c r="UD22" s="18"/>
      <c r="UE22" s="18"/>
      <c r="UF22" s="18"/>
      <c r="UG22" s="18"/>
      <c r="UH22" s="18"/>
      <c r="UI22" s="18"/>
      <c r="UJ22" s="18"/>
      <c r="UK22" s="18"/>
      <c r="UL22" s="18"/>
      <c r="UM22" s="18"/>
      <c r="UN22" s="18"/>
      <c r="UO22" s="18"/>
      <c r="UP22" s="18"/>
      <c r="UQ22" s="18"/>
      <c r="UR22" s="18"/>
      <c r="US22" s="18"/>
      <c r="UT22" s="18"/>
      <c r="UU22" s="18"/>
      <c r="UV22" s="18"/>
      <c r="UW22" s="18"/>
      <c r="UX22" s="18"/>
      <c r="UY22" s="18"/>
      <c r="UZ22" s="18"/>
      <c r="VA22" s="18"/>
      <c r="VB22" s="18"/>
      <c r="VC22" s="18"/>
      <c r="VD22" s="18"/>
      <c r="VE22" s="18"/>
      <c r="VF22" s="18"/>
      <c r="VG22" s="18"/>
      <c r="VH22" s="18"/>
      <c r="VI22" s="18"/>
      <c r="VJ22" s="18"/>
      <c r="VK22" s="18"/>
      <c r="VL22" s="18"/>
      <c r="VM22" s="18"/>
      <c r="VN22" s="18"/>
      <c r="VO22" s="18"/>
      <c r="VP22" s="18"/>
      <c r="VQ22" s="18"/>
      <c r="VR22" s="18"/>
      <c r="VS22" s="18"/>
      <c r="VT22" s="18"/>
      <c r="VU22" s="18"/>
      <c r="VV22" s="18"/>
      <c r="VW22" s="18"/>
      <c r="VX22" s="18"/>
      <c r="VY22" s="18"/>
      <c r="VZ22" s="18"/>
      <c r="WA22" s="18"/>
      <c r="WB22" s="18"/>
      <c r="WC22" s="18"/>
      <c r="WD22" s="18"/>
      <c r="WE22" s="18"/>
      <c r="WF22" s="18"/>
      <c r="WG22" s="18"/>
      <c r="WH22" s="18"/>
      <c r="WI22" s="18"/>
      <c r="WJ22" s="18"/>
      <c r="WK22" s="18"/>
      <c r="WL22" s="18"/>
      <c r="WM22" s="18"/>
      <c r="WN22" s="18"/>
      <c r="WO22" s="18"/>
      <c r="WP22" s="18"/>
      <c r="WQ22" s="18"/>
      <c r="WR22" s="18"/>
      <c r="WS22" s="18"/>
      <c r="WT22" s="18"/>
      <c r="WU22" s="18"/>
      <c r="WV22" s="18"/>
      <c r="WW22" s="18"/>
      <c r="WX22" s="18"/>
      <c r="WY22" s="18"/>
      <c r="WZ22" s="18"/>
      <c r="XA22" s="18"/>
      <c r="XB22" s="18"/>
      <c r="XC22" s="18"/>
      <c r="XD22" s="18"/>
      <c r="XE22" s="18"/>
      <c r="XF22" s="18"/>
      <c r="XG22" s="18"/>
      <c r="XH22" s="18"/>
      <c r="XI22" s="18"/>
      <c r="XJ22" s="18"/>
      <c r="XK22" s="18"/>
      <c r="XL22" s="18"/>
      <c r="XM22" s="18"/>
      <c r="XN22" s="18"/>
      <c r="XO22" s="18"/>
      <c r="XP22" s="18"/>
      <c r="XQ22" s="18"/>
      <c r="XR22" s="18"/>
      <c r="XS22" s="18"/>
      <c r="XT22" s="18"/>
      <c r="XU22" s="18"/>
      <c r="XV22" s="18"/>
      <c r="XW22" s="18"/>
      <c r="XX22" s="18"/>
      <c r="XY22" s="18"/>
      <c r="XZ22" s="18"/>
      <c r="YA22" s="18"/>
      <c r="YB22" s="18"/>
      <c r="YC22" s="18"/>
      <c r="YD22" s="18"/>
      <c r="YE22" s="18"/>
      <c r="YF22" s="18"/>
      <c r="YG22" s="18"/>
      <c r="YH22" s="18"/>
      <c r="YI22" s="18"/>
      <c r="YJ22" s="18"/>
      <c r="YK22" s="18"/>
      <c r="YL22" s="18"/>
      <c r="YM22" s="18"/>
      <c r="YN22" s="18"/>
      <c r="YO22" s="18"/>
      <c r="YP22" s="18"/>
      <c r="YQ22" s="18"/>
      <c r="YR22" s="18"/>
      <c r="YS22" s="18"/>
      <c r="YT22" s="18"/>
      <c r="YU22" s="18"/>
      <c r="YV22" s="18"/>
      <c r="YW22" s="18"/>
      <c r="YX22" s="18"/>
      <c r="YY22" s="18"/>
      <c r="YZ22" s="18"/>
      <c r="ZA22" s="18"/>
      <c r="ZB22" s="18"/>
      <c r="ZC22" s="18"/>
      <c r="ZD22" s="18"/>
      <c r="ZE22" s="18"/>
      <c r="ZF22" s="18"/>
      <c r="ZG22" s="18"/>
      <c r="ZH22" s="18"/>
      <c r="ZI22" s="18"/>
      <c r="ZJ22" s="18"/>
      <c r="ZK22" s="18"/>
      <c r="ZL22" s="18"/>
      <c r="ZM22" s="18"/>
      <c r="ZN22" s="18"/>
      <c r="ZO22" s="18"/>
      <c r="ZP22" s="18"/>
      <c r="ZQ22" s="18"/>
      <c r="ZR22" s="18"/>
      <c r="ZS22" s="18"/>
      <c r="ZT22" s="18"/>
      <c r="ZU22" s="18"/>
      <c r="ZV22" s="18"/>
      <c r="ZW22" s="18"/>
      <c r="ZX22" s="18"/>
      <c r="ZY22" s="18"/>
      <c r="ZZ22" s="18"/>
      <c r="AAA22" s="18"/>
      <c r="AAB22" s="18"/>
      <c r="AAC22" s="18"/>
      <c r="AAD22" s="18"/>
      <c r="AAE22" s="18"/>
      <c r="AAF22" s="18"/>
      <c r="AAG22" s="18"/>
      <c r="AAH22" s="18"/>
      <c r="AAI22" s="18"/>
      <c r="AAJ22" s="18"/>
      <c r="AAK22" s="18"/>
      <c r="AAL22" s="18"/>
      <c r="AAM22" s="18"/>
      <c r="AAN22" s="18"/>
      <c r="AAO22" s="18"/>
      <c r="AAP22" s="18"/>
      <c r="AAQ22" s="18"/>
      <c r="AAR22" s="18"/>
      <c r="AAS22" s="18"/>
      <c r="AAT22" s="18"/>
      <c r="AAU22" s="18"/>
      <c r="AAV22" s="18"/>
      <c r="AAW22" s="18"/>
      <c r="AAX22" s="18"/>
      <c r="AAY22" s="18"/>
      <c r="AAZ22" s="18"/>
      <c r="ABA22" s="18"/>
      <c r="ABB22" s="18"/>
      <c r="ABC22" s="18"/>
      <c r="ABD22" s="18"/>
      <c r="ABE22" s="18"/>
      <c r="ABF22" s="18"/>
      <c r="ABG22" s="18"/>
      <c r="ABH22" s="18"/>
      <c r="ABI22" s="18"/>
      <c r="ABJ22" s="18"/>
      <c r="ABK22" s="18"/>
      <c r="ABL22" s="18"/>
      <c r="ABM22" s="18"/>
      <c r="ABN22" s="18"/>
      <c r="ABO22" s="18"/>
      <c r="ABP22" s="18"/>
      <c r="ABQ22" s="18"/>
      <c r="ABR22" s="18"/>
      <c r="ABS22" s="18"/>
      <c r="ABT22" s="18"/>
      <c r="ABU22" s="18"/>
      <c r="ABV22" s="18"/>
      <c r="ABW22" s="18"/>
      <c r="ABX22" s="18"/>
      <c r="ABY22" s="18"/>
      <c r="ABZ22" s="18"/>
      <c r="ACA22" s="18"/>
      <c r="ACB22" s="18"/>
      <c r="ACC22" s="18"/>
      <c r="ACD22" s="18"/>
      <c r="ACE22" s="18"/>
      <c r="ACF22" s="18"/>
      <c r="ACG22" s="18"/>
      <c r="ACH22" s="18"/>
      <c r="ACI22" s="18"/>
      <c r="ACJ22" s="18"/>
      <c r="ACK22" s="18"/>
      <c r="ACL22" s="18"/>
      <c r="ACM22" s="18"/>
      <c r="ACN22" s="18"/>
      <c r="ACO22" s="18"/>
      <c r="ACP22" s="18"/>
      <c r="ACQ22" s="18"/>
      <c r="ACR22" s="18"/>
      <c r="ACS22" s="18"/>
      <c r="ACT22" s="18"/>
      <c r="ACU22" s="18"/>
      <c r="ACV22" s="18"/>
      <c r="ACW22" s="18"/>
      <c r="ACX22" s="18"/>
      <c r="ACY22" s="18"/>
      <c r="ACZ22" s="18"/>
      <c r="ADA22" s="18"/>
      <c r="ADB22" s="18"/>
      <c r="ADC22" s="18"/>
      <c r="ADD22" s="18"/>
      <c r="ADE22" s="18"/>
      <c r="ADF22" s="18"/>
      <c r="ADG22" s="18"/>
      <c r="ADH22" s="18"/>
      <c r="ADI22" s="18"/>
      <c r="ADJ22" s="18"/>
      <c r="ADK22" s="18"/>
      <c r="ADL22" s="18"/>
      <c r="ADM22" s="18"/>
      <c r="ADN22" s="18"/>
      <c r="ADO22" s="18"/>
      <c r="ADP22" s="18"/>
      <c r="ADQ22" s="18"/>
      <c r="ADR22" s="18"/>
      <c r="ADS22" s="18"/>
      <c r="ADT22" s="18"/>
      <c r="ADU22" s="18"/>
      <c r="ADV22" s="18"/>
      <c r="ADW22" s="18"/>
      <c r="ADX22" s="18"/>
      <c r="ADY22" s="18"/>
      <c r="ADZ22" s="18"/>
      <c r="AEA22" s="18"/>
      <c r="AEB22" s="18"/>
      <c r="AEC22" s="18"/>
      <c r="AED22" s="18"/>
      <c r="AEE22" s="18"/>
      <c r="AEF22" s="18"/>
      <c r="AEG22" s="18"/>
      <c r="AEH22" s="18"/>
      <c r="AEI22" s="18"/>
      <c r="AEJ22" s="18"/>
      <c r="AEK22" s="18"/>
      <c r="AEL22" s="18"/>
      <c r="AEM22" s="18"/>
      <c r="AEN22" s="18"/>
      <c r="AEO22" s="18"/>
      <c r="AEP22" s="18"/>
      <c r="AEQ22" s="18"/>
      <c r="AER22" s="18"/>
      <c r="AES22" s="18"/>
      <c r="AET22" s="18"/>
      <c r="AEU22" s="18"/>
      <c r="AEV22" s="18"/>
      <c r="AEW22" s="18"/>
      <c r="AEX22" s="18"/>
      <c r="AEY22" s="18"/>
      <c r="AEZ22" s="18"/>
      <c r="AFA22" s="18"/>
      <c r="AFB22" s="18"/>
      <c r="AFC22" s="18"/>
      <c r="AFD22" s="18"/>
      <c r="AFE22" s="18"/>
      <c r="AFF22" s="18"/>
      <c r="AFG22" s="18"/>
      <c r="AFH22" s="18"/>
      <c r="AFI22" s="18"/>
      <c r="AFJ22" s="18"/>
      <c r="AFK22" s="18"/>
      <c r="AFL22" s="18"/>
      <c r="AFM22" s="18"/>
      <c r="AFN22" s="18"/>
      <c r="AFO22" s="18"/>
      <c r="AFP22" s="18"/>
      <c r="AFQ22" s="18"/>
      <c r="AFR22" s="18"/>
      <c r="AFS22" s="18"/>
      <c r="AFT22" s="18"/>
      <c r="AFU22" s="18"/>
      <c r="AFV22" s="18"/>
      <c r="AFW22" s="18"/>
      <c r="AFX22" s="18"/>
      <c r="AFY22" s="18"/>
      <c r="AFZ22" s="18"/>
      <c r="AGA22" s="18"/>
      <c r="AGB22" s="18"/>
      <c r="AGC22" s="18"/>
      <c r="AGD22" s="18"/>
      <c r="AGE22" s="18"/>
      <c r="AGF22" s="18"/>
      <c r="AGG22" s="18"/>
      <c r="AGH22" s="18"/>
      <c r="AGI22" s="18"/>
      <c r="AGJ22" s="18"/>
      <c r="AGK22" s="18"/>
      <c r="AGL22" s="18"/>
      <c r="AGM22" s="18"/>
      <c r="AGN22" s="18"/>
      <c r="AGO22" s="18"/>
      <c r="AGP22" s="18"/>
      <c r="AGQ22" s="18"/>
      <c r="AGR22" s="18"/>
      <c r="AGS22" s="18"/>
      <c r="AGT22" s="18"/>
      <c r="AGU22" s="18"/>
      <c r="AGV22" s="18"/>
      <c r="AGW22" s="18"/>
      <c r="AGX22" s="18"/>
      <c r="AGY22" s="18"/>
      <c r="AGZ22" s="18"/>
      <c r="AHA22" s="18"/>
      <c r="AHB22" s="18"/>
      <c r="AHC22" s="18"/>
      <c r="AHD22" s="18"/>
      <c r="AHE22" s="18"/>
      <c r="AHF22" s="18"/>
      <c r="AHG22" s="18"/>
      <c r="AHH22" s="18"/>
      <c r="AHI22" s="18"/>
      <c r="AHJ22" s="18"/>
      <c r="AHK22" s="18"/>
      <c r="AHL22" s="18"/>
      <c r="AHM22" s="18"/>
      <c r="AHN22" s="18"/>
      <c r="AHO22" s="18"/>
      <c r="AHP22" s="18"/>
      <c r="AHQ22" s="18"/>
      <c r="AHR22" s="18"/>
      <c r="AHS22" s="18"/>
      <c r="AHT22" s="18"/>
      <c r="AHU22" s="18"/>
      <c r="AHV22" s="18"/>
      <c r="AHW22" s="18"/>
      <c r="AHX22" s="18"/>
      <c r="AHY22" s="18"/>
      <c r="AHZ22" s="18"/>
      <c r="AIA22" s="18"/>
      <c r="AIB22" s="18"/>
      <c r="AIC22" s="18"/>
      <c r="AID22" s="18"/>
      <c r="AIE22" s="18"/>
      <c r="AIF22" s="18"/>
      <c r="AIG22" s="18"/>
      <c r="AIH22" s="18"/>
      <c r="AII22" s="18"/>
      <c r="AIJ22" s="18"/>
      <c r="AIK22" s="18"/>
      <c r="AIL22" s="18"/>
      <c r="AIM22" s="18"/>
      <c r="AIN22" s="18"/>
      <c r="AIO22" s="18"/>
      <c r="AIP22" s="18"/>
      <c r="AIQ22" s="18"/>
      <c r="AIR22" s="18"/>
      <c r="AIS22" s="18"/>
      <c r="AIT22" s="18"/>
      <c r="AIU22" s="18"/>
      <c r="AIV22" s="18"/>
      <c r="AIW22" s="18"/>
      <c r="AIX22" s="18"/>
      <c r="AIY22" s="18"/>
      <c r="AIZ22" s="18"/>
      <c r="AJA22" s="18"/>
      <c r="AJB22" s="18"/>
      <c r="AJC22" s="18"/>
      <c r="AJD22" s="18"/>
      <c r="AJE22" s="18"/>
      <c r="AJF22" s="18"/>
      <c r="AJG22" s="18"/>
      <c r="AJH22" s="18"/>
      <c r="AJI22" s="18"/>
      <c r="AJJ22" s="18"/>
      <c r="AJK22" s="18"/>
      <c r="AJL22" s="18"/>
      <c r="AJM22" s="18"/>
      <c r="AJN22" s="18"/>
      <c r="AJO22" s="18"/>
      <c r="AJP22" s="18"/>
      <c r="AJQ22" s="18"/>
      <c r="AJR22" s="18"/>
      <c r="AJS22" s="18"/>
      <c r="AJT22" s="18"/>
      <c r="AJU22" s="18"/>
      <c r="AJV22" s="18"/>
      <c r="AJW22" s="18"/>
      <c r="AJX22" s="18"/>
      <c r="AJY22" s="18"/>
      <c r="AJZ22" s="18"/>
      <c r="AKA22" s="18"/>
      <c r="AKB22" s="18"/>
      <c r="AKC22" s="18"/>
      <c r="AKD22" s="18"/>
      <c r="AKE22" s="18"/>
      <c r="AKF22" s="18"/>
      <c r="AKG22" s="18"/>
      <c r="AKH22" s="18"/>
      <c r="AKI22" s="18"/>
      <c r="AKJ22" s="18"/>
      <c r="AKK22" s="18"/>
      <c r="AKL22" s="18"/>
      <c r="AKM22" s="18"/>
      <c r="AKN22" s="18"/>
      <c r="AKO22" s="18"/>
      <c r="AKP22" s="18"/>
      <c r="AKQ22" s="18"/>
      <c r="AKR22" s="18"/>
      <c r="AKS22" s="18"/>
      <c r="AKT22" s="18"/>
      <c r="AKU22" s="18"/>
      <c r="AKV22" s="18"/>
      <c r="AKW22" s="18"/>
      <c r="AKX22" s="18"/>
      <c r="AKY22" s="18"/>
      <c r="AKZ22" s="18"/>
      <c r="ALA22" s="18"/>
      <c r="ALB22" s="18"/>
      <c r="ALC22" s="18"/>
      <c r="ALD22" s="18"/>
      <c r="ALE22" s="18"/>
      <c r="ALF22" s="18"/>
      <c r="ALG22" s="18"/>
      <c r="ALH22" s="18"/>
      <c r="ALI22" s="18"/>
      <c r="ALJ22" s="18"/>
      <c r="ALK22" s="18"/>
      <c r="ALL22" s="18"/>
      <c r="ALM22" s="18"/>
      <c r="ALN22" s="18"/>
      <c r="ALO22" s="18"/>
      <c r="ALP22" s="18"/>
      <c r="ALQ22" s="18"/>
      <c r="ALR22" s="18"/>
      <c r="ALS22" s="18"/>
      <c r="ALT22" s="18"/>
      <c r="ALU22" s="18"/>
      <c r="ALV22" s="18"/>
      <c r="ALW22" s="18"/>
      <c r="ALX22" s="18"/>
      <c r="ALY22" s="18"/>
      <c r="ALZ22" s="18"/>
      <c r="AMA22" s="18"/>
      <c r="AMB22" s="18"/>
      <c r="AMC22" s="18"/>
      <c r="AMD22" s="18"/>
      <c r="AME22" s="18"/>
      <c r="AMF22" s="18"/>
      <c r="AMG22" s="18"/>
      <c r="AMH22" s="18"/>
      <c r="AMI22" s="18"/>
      <c r="AMJ22" s="18"/>
      <c r="AMK22" s="18"/>
      <c r="AML22" s="18"/>
      <c r="AMM22" s="18"/>
      <c r="AMN22" s="18"/>
      <c r="AMO22" s="18"/>
      <c r="AMP22" s="18"/>
      <c r="AMQ22" s="18"/>
      <c r="AMR22" s="18"/>
      <c r="AMS22" s="18"/>
      <c r="AMT22" s="18"/>
      <c r="AMU22" s="18"/>
      <c r="AMV22" s="18"/>
      <c r="AMW22" s="18"/>
      <c r="AMX22" s="18"/>
      <c r="AMY22" s="18"/>
      <c r="AMZ22" s="18"/>
      <c r="ANA22" s="18"/>
      <c r="ANB22" s="18"/>
      <c r="ANC22" s="18"/>
      <c r="AND22" s="18"/>
      <c r="ANE22" s="18"/>
      <c r="ANF22" s="18"/>
      <c r="ANG22" s="18"/>
      <c r="ANH22" s="18"/>
      <c r="ANI22" s="18"/>
      <c r="ANJ22" s="18"/>
      <c r="ANK22" s="18"/>
      <c r="ANL22" s="18"/>
      <c r="ANM22" s="18"/>
      <c r="ANN22" s="18"/>
      <c r="ANO22" s="18"/>
      <c r="ANP22" s="18"/>
      <c r="ANQ22" s="18"/>
      <c r="ANR22" s="18"/>
      <c r="ANS22" s="18"/>
      <c r="ANT22" s="18"/>
      <c r="ANU22" s="18"/>
      <c r="ANV22" s="18"/>
      <c r="ANW22" s="18"/>
      <c r="ANX22" s="18"/>
      <c r="ANY22" s="18"/>
      <c r="ANZ22" s="18"/>
      <c r="AOA22" s="18"/>
      <c r="AOB22" s="18"/>
      <c r="AOC22" s="18"/>
      <c r="AOD22" s="18"/>
      <c r="AOE22" s="18"/>
      <c r="AOF22" s="18"/>
      <c r="AOG22" s="18"/>
      <c r="AOH22" s="18"/>
      <c r="AOI22" s="18"/>
      <c r="AOJ22" s="18"/>
      <c r="AOK22" s="18"/>
      <c r="AOL22" s="18"/>
      <c r="AOM22" s="18"/>
      <c r="AON22" s="18"/>
      <c r="AOO22" s="18"/>
      <c r="AOP22" s="18"/>
      <c r="AOQ22" s="18"/>
      <c r="AOR22" s="18"/>
      <c r="AOS22" s="18"/>
      <c r="AOT22" s="18"/>
      <c r="AOU22" s="18"/>
      <c r="AOV22" s="18"/>
      <c r="AOW22" s="18"/>
      <c r="AOX22" s="18"/>
      <c r="AOY22" s="18"/>
      <c r="AOZ22" s="18"/>
      <c r="APA22" s="18"/>
      <c r="APB22" s="18"/>
      <c r="APC22" s="18"/>
      <c r="APD22" s="18"/>
      <c r="APE22" s="18"/>
      <c r="APF22" s="18"/>
      <c r="APG22" s="18"/>
      <c r="APH22" s="18"/>
      <c r="API22" s="18"/>
      <c r="APJ22" s="18"/>
      <c r="APK22" s="18"/>
      <c r="APL22" s="18"/>
      <c r="APM22" s="18"/>
      <c r="APN22" s="18"/>
      <c r="APO22" s="18"/>
      <c r="APP22" s="18"/>
      <c r="APQ22" s="18"/>
      <c r="APR22" s="18"/>
      <c r="APS22" s="18"/>
      <c r="APT22" s="18"/>
      <c r="APU22" s="18"/>
      <c r="APV22" s="18"/>
      <c r="APW22" s="18"/>
      <c r="APX22" s="18"/>
      <c r="APY22" s="18"/>
      <c r="APZ22" s="18"/>
      <c r="AQA22" s="18"/>
      <c r="AQB22" s="18"/>
      <c r="AQC22" s="18"/>
      <c r="AQD22" s="18"/>
      <c r="AQE22" s="18"/>
      <c r="AQF22" s="18"/>
      <c r="AQG22" s="18"/>
      <c r="AQH22" s="18"/>
      <c r="AQI22" s="18"/>
      <c r="AQJ22" s="18"/>
      <c r="AQK22" s="18"/>
      <c r="AQL22" s="18"/>
      <c r="AQM22" s="18"/>
      <c r="AQN22" s="18"/>
      <c r="AQO22" s="18"/>
      <c r="AQP22" s="18"/>
      <c r="AQQ22" s="18"/>
      <c r="AQR22" s="18"/>
      <c r="AQS22" s="18"/>
      <c r="AQT22" s="18"/>
      <c r="AQU22" s="18"/>
      <c r="AQV22" s="18"/>
      <c r="AQW22" s="18"/>
      <c r="AQX22" s="18"/>
      <c r="AQY22" s="18"/>
      <c r="AQZ22" s="18"/>
      <c r="ARA22" s="18"/>
      <c r="ARB22" s="18"/>
      <c r="ARC22" s="18"/>
      <c r="ARD22" s="18"/>
      <c r="ARE22" s="18"/>
      <c r="ARF22" s="18"/>
      <c r="ARG22" s="18"/>
      <c r="ARH22" s="18"/>
      <c r="ARI22" s="18"/>
      <c r="ARJ22" s="18"/>
      <c r="ARK22" s="18"/>
      <c r="ARL22" s="18"/>
      <c r="ARM22" s="18"/>
      <c r="ARN22" s="18"/>
      <c r="ARO22" s="18"/>
      <c r="ARP22" s="18"/>
      <c r="ARQ22" s="18"/>
      <c r="ARR22" s="18"/>
      <c r="ARS22" s="18"/>
      <c r="ART22" s="18"/>
      <c r="ARU22" s="18"/>
      <c r="ARV22" s="18"/>
      <c r="ARW22" s="18"/>
      <c r="ARX22" s="18"/>
      <c r="ARY22" s="18"/>
      <c r="ARZ22" s="18"/>
      <c r="ASA22" s="18"/>
      <c r="ASB22" s="18"/>
      <c r="ASC22" s="18"/>
      <c r="ASD22" s="18"/>
      <c r="ASE22" s="18"/>
      <c r="ASF22" s="18"/>
      <c r="ASG22" s="18"/>
      <c r="ASH22" s="18"/>
      <c r="ASI22" s="18"/>
      <c r="ASJ22" s="18"/>
      <c r="ASK22" s="18"/>
      <c r="ASL22" s="18"/>
      <c r="ASM22" s="18"/>
      <c r="ASN22" s="18"/>
      <c r="ASO22" s="18"/>
      <c r="ASP22" s="18"/>
      <c r="ASQ22" s="18"/>
      <c r="ASR22" s="18"/>
      <c r="ASS22" s="18"/>
      <c r="AST22" s="18"/>
      <c r="ASU22" s="18"/>
      <c r="ASV22" s="18"/>
      <c r="ASW22" s="18"/>
      <c r="ASX22" s="18"/>
      <c r="ASY22" s="18"/>
      <c r="ASZ22" s="18"/>
      <c r="ATA22" s="18"/>
      <c r="ATB22" s="18"/>
      <c r="ATC22" s="18"/>
      <c r="ATD22" s="18"/>
      <c r="ATE22" s="18"/>
      <c r="ATF22" s="18"/>
      <c r="ATG22" s="18"/>
      <c r="ATH22" s="18"/>
      <c r="ATI22" s="18"/>
      <c r="ATJ22" s="18"/>
      <c r="ATK22" s="18"/>
      <c r="ATL22" s="18"/>
      <c r="ATM22" s="18"/>
      <c r="ATN22" s="18"/>
      <c r="ATO22" s="18"/>
      <c r="ATP22" s="18"/>
      <c r="ATQ22" s="18"/>
      <c r="ATR22" s="18"/>
      <c r="ATS22" s="18"/>
      <c r="ATT22" s="18"/>
      <c r="ATU22" s="18"/>
      <c r="ATV22" s="18"/>
      <c r="ATW22" s="18"/>
      <c r="ATX22" s="18"/>
      <c r="ATY22" s="18"/>
      <c r="ATZ22" s="18"/>
      <c r="AUA22" s="18"/>
      <c r="AUB22" s="18"/>
      <c r="AUC22" s="18"/>
      <c r="AUD22" s="18"/>
      <c r="AUE22" s="18"/>
      <c r="AUF22" s="18"/>
      <c r="AUG22" s="18"/>
      <c r="AUH22" s="18"/>
      <c r="AUI22" s="18"/>
      <c r="AUJ22" s="18"/>
      <c r="AUK22" s="18"/>
      <c r="AUL22" s="18"/>
      <c r="AUM22" s="18"/>
      <c r="AUN22" s="18"/>
      <c r="AUO22" s="18"/>
      <c r="AUP22" s="18"/>
      <c r="AUQ22" s="18"/>
      <c r="AUR22" s="18"/>
      <c r="AUS22" s="18"/>
      <c r="AUT22" s="18"/>
      <c r="AUU22" s="18"/>
      <c r="AUV22" s="18"/>
      <c r="AUW22" s="18"/>
      <c r="AUX22" s="18"/>
      <c r="AUY22" s="18"/>
      <c r="AUZ22" s="18"/>
      <c r="AVA22" s="18"/>
      <c r="AVB22" s="18"/>
      <c r="AVC22" s="18"/>
      <c r="AVD22" s="18"/>
      <c r="AVE22" s="18"/>
      <c r="AVF22" s="18"/>
      <c r="AVG22" s="18"/>
      <c r="AVH22" s="18"/>
      <c r="AVI22" s="18"/>
      <c r="AVJ22" s="18"/>
      <c r="AVK22" s="18"/>
      <c r="AVL22" s="18"/>
      <c r="AVM22" s="18"/>
      <c r="AVN22" s="18"/>
      <c r="AVO22" s="18"/>
      <c r="AVP22" s="18"/>
      <c r="AVQ22" s="18"/>
      <c r="AVR22" s="18"/>
      <c r="AVS22" s="18"/>
      <c r="AVT22" s="18"/>
      <c r="AVU22" s="18"/>
      <c r="AVV22" s="18"/>
      <c r="AVW22" s="18"/>
      <c r="AVX22" s="18"/>
      <c r="AVY22" s="18"/>
      <c r="AVZ22" s="18"/>
      <c r="AWA22" s="18"/>
      <c r="AWB22" s="18"/>
      <c r="AWC22" s="18"/>
      <c r="AWD22" s="18"/>
      <c r="AWE22" s="18"/>
      <c r="AWF22" s="18"/>
      <c r="AWG22" s="18"/>
      <c r="AWH22" s="18"/>
      <c r="AWI22" s="18"/>
      <c r="AWJ22" s="18"/>
      <c r="AWK22" s="18"/>
      <c r="AWL22" s="18"/>
      <c r="AWM22" s="18"/>
      <c r="AWN22" s="18"/>
      <c r="AWO22" s="18"/>
      <c r="AWP22" s="18"/>
      <c r="AWQ22" s="18"/>
      <c r="AWR22" s="18"/>
      <c r="AWS22" s="18"/>
      <c r="AWT22" s="18"/>
      <c r="AWU22" s="18"/>
      <c r="AWV22" s="18"/>
      <c r="AWW22" s="18"/>
      <c r="AWX22" s="18"/>
      <c r="AWY22" s="18"/>
      <c r="AWZ22" s="18"/>
      <c r="AXA22" s="18"/>
      <c r="AXB22" s="18"/>
      <c r="AXC22" s="18"/>
      <c r="AXD22" s="18"/>
      <c r="AXE22" s="18"/>
      <c r="AXF22" s="18"/>
      <c r="AXG22" s="18"/>
      <c r="AXH22" s="18"/>
      <c r="AXI22" s="18"/>
      <c r="AXJ22" s="18"/>
      <c r="AXK22" s="18"/>
      <c r="AXL22" s="18"/>
      <c r="AXM22" s="18"/>
      <c r="AXN22" s="18"/>
      <c r="AXO22" s="18"/>
      <c r="AXP22" s="18"/>
      <c r="AXQ22" s="18"/>
      <c r="AXR22" s="18"/>
      <c r="AXS22" s="18"/>
      <c r="AXT22" s="18"/>
      <c r="AXU22" s="18"/>
      <c r="AXV22" s="18"/>
      <c r="AXW22" s="18"/>
      <c r="AXX22" s="18"/>
      <c r="AXY22" s="18"/>
      <c r="AXZ22" s="18"/>
      <c r="AYA22" s="18"/>
      <c r="AYB22" s="18"/>
      <c r="AYC22" s="18"/>
      <c r="AYD22" s="18"/>
      <c r="AYE22" s="18"/>
      <c r="AYF22" s="18"/>
      <c r="AYG22" s="18"/>
      <c r="AYH22" s="18"/>
      <c r="AYI22" s="18"/>
      <c r="AYJ22" s="18"/>
      <c r="AYK22" s="18"/>
      <c r="AYL22" s="18"/>
      <c r="AYM22" s="18"/>
      <c r="AYN22" s="18"/>
      <c r="AYO22" s="18"/>
      <c r="AYP22" s="18"/>
      <c r="AYQ22" s="18"/>
      <c r="AYR22" s="18"/>
      <c r="AYS22" s="18"/>
      <c r="AYT22" s="18"/>
      <c r="AYU22" s="18"/>
      <c r="AYV22" s="18"/>
      <c r="AYW22" s="18"/>
      <c r="AYX22" s="18"/>
      <c r="AYY22" s="18"/>
      <c r="AYZ22" s="18"/>
      <c r="AZA22" s="18"/>
      <c r="AZB22" s="18"/>
      <c r="AZC22" s="18"/>
      <c r="AZD22" s="18"/>
      <c r="AZE22" s="18"/>
      <c r="AZF22" s="18"/>
      <c r="AZG22" s="18"/>
      <c r="AZH22" s="18"/>
      <c r="AZI22" s="18"/>
      <c r="AZJ22" s="18"/>
      <c r="AZK22" s="18"/>
      <c r="AZL22" s="18"/>
      <c r="AZM22" s="18"/>
      <c r="AZN22" s="18"/>
      <c r="AZO22" s="18"/>
      <c r="AZP22" s="18"/>
      <c r="AZQ22" s="18"/>
      <c r="AZR22" s="18"/>
      <c r="AZS22" s="18"/>
      <c r="AZT22" s="18"/>
      <c r="AZU22" s="18"/>
      <c r="AZV22" s="18"/>
      <c r="AZW22" s="18"/>
      <c r="AZX22" s="18"/>
      <c r="AZY22" s="18"/>
      <c r="AZZ22" s="18"/>
      <c r="BAA22" s="18"/>
      <c r="BAB22" s="18"/>
      <c r="BAC22" s="18"/>
      <c r="BAD22" s="18"/>
      <c r="BAE22" s="18"/>
      <c r="BAF22" s="18"/>
      <c r="BAG22" s="18"/>
      <c r="BAH22" s="18"/>
      <c r="BAI22" s="18"/>
      <c r="BAJ22" s="18"/>
      <c r="BAK22" s="18"/>
      <c r="BAL22" s="18"/>
      <c r="BAM22" s="18"/>
      <c r="BAN22" s="18"/>
      <c r="BAO22" s="18"/>
      <c r="BAP22" s="18"/>
      <c r="BAQ22" s="18"/>
      <c r="BAR22" s="18"/>
      <c r="BAS22" s="18"/>
      <c r="BAT22" s="18"/>
      <c r="BAU22" s="18"/>
      <c r="BAV22" s="18"/>
      <c r="BAW22" s="18"/>
      <c r="BAX22" s="18"/>
      <c r="BAY22" s="18"/>
      <c r="BAZ22" s="18"/>
      <c r="BBA22" s="18"/>
      <c r="BBB22" s="18"/>
      <c r="BBC22" s="18"/>
      <c r="BBD22" s="18"/>
      <c r="BBE22" s="18"/>
      <c r="BBF22" s="18"/>
      <c r="BBG22" s="18"/>
      <c r="BBH22" s="18"/>
      <c r="BBI22" s="18"/>
      <c r="BBJ22" s="18"/>
      <c r="BBK22" s="18"/>
      <c r="BBL22" s="18"/>
      <c r="BBM22" s="18"/>
      <c r="BBN22" s="18"/>
      <c r="BBO22" s="18"/>
      <c r="BBP22" s="18"/>
      <c r="BBQ22" s="18"/>
      <c r="BBR22" s="18"/>
      <c r="BBS22" s="18"/>
      <c r="BBT22" s="18"/>
      <c r="BBU22" s="18"/>
      <c r="BBV22" s="18"/>
      <c r="BBW22" s="18"/>
      <c r="BBX22" s="18"/>
      <c r="BBY22" s="18"/>
      <c r="BBZ22" s="18"/>
      <c r="BCA22" s="18"/>
      <c r="BCB22" s="18"/>
      <c r="BCC22" s="18"/>
      <c r="BCD22" s="18"/>
      <c r="BCE22" s="18"/>
      <c r="BCF22" s="18"/>
      <c r="BCG22" s="18"/>
      <c r="BCH22" s="18"/>
      <c r="BCI22" s="18"/>
      <c r="BCJ22" s="18"/>
      <c r="BCK22" s="18"/>
      <c r="BCL22" s="18"/>
      <c r="BCM22" s="18"/>
      <c r="BCN22" s="18"/>
      <c r="BCO22" s="18"/>
      <c r="BCP22" s="18"/>
      <c r="BCQ22" s="18"/>
      <c r="BCR22" s="18"/>
      <c r="BCS22" s="18"/>
      <c r="BCT22" s="18"/>
      <c r="BCU22" s="18"/>
      <c r="BCV22" s="18"/>
      <c r="BCW22" s="18"/>
      <c r="BCX22" s="18"/>
      <c r="BCY22" s="18"/>
      <c r="BCZ22" s="18"/>
      <c r="BDA22" s="18"/>
      <c r="BDB22" s="18"/>
      <c r="BDC22" s="18"/>
      <c r="BDD22" s="18"/>
      <c r="BDE22" s="18"/>
      <c r="BDF22" s="18"/>
      <c r="BDG22" s="18"/>
      <c r="BDH22" s="18"/>
      <c r="BDI22" s="18"/>
      <c r="BDJ22" s="18"/>
      <c r="BDK22" s="18"/>
      <c r="BDL22" s="18"/>
      <c r="BDM22" s="18"/>
      <c r="BDN22" s="18"/>
      <c r="BDO22" s="18"/>
      <c r="BDP22" s="18"/>
      <c r="BDQ22" s="18"/>
      <c r="BDR22" s="18"/>
      <c r="BDS22" s="18"/>
      <c r="BDT22" s="18"/>
      <c r="BDU22" s="18"/>
      <c r="BDV22" s="18"/>
      <c r="BDW22" s="18"/>
      <c r="BDX22" s="18"/>
      <c r="BDY22" s="18"/>
      <c r="BDZ22" s="18"/>
      <c r="BEA22" s="18"/>
      <c r="BEB22" s="18"/>
      <c r="BEC22" s="18"/>
      <c r="BED22" s="18"/>
      <c r="BEE22" s="18"/>
      <c r="BEF22" s="18"/>
      <c r="BEG22" s="18"/>
      <c r="BEH22" s="18"/>
      <c r="BEI22" s="18"/>
      <c r="BEJ22" s="18"/>
      <c r="BEK22" s="18"/>
      <c r="BEL22" s="18"/>
      <c r="BEM22" s="18"/>
      <c r="BEN22" s="18"/>
      <c r="BEO22" s="18"/>
      <c r="BEP22" s="18"/>
      <c r="BEQ22" s="18"/>
      <c r="BER22" s="18"/>
      <c r="BES22" s="18"/>
      <c r="BET22" s="18"/>
      <c r="BEU22" s="18"/>
      <c r="BEV22" s="18"/>
      <c r="BEW22" s="18"/>
      <c r="BEX22" s="18"/>
      <c r="BEY22" s="18"/>
      <c r="BEZ22" s="18"/>
      <c r="BFA22" s="18"/>
      <c r="BFB22" s="18"/>
      <c r="BFC22" s="18"/>
      <c r="BFD22" s="18"/>
      <c r="BFE22" s="18"/>
      <c r="BFF22" s="18"/>
      <c r="BFG22" s="18"/>
      <c r="BFH22" s="18"/>
      <c r="BFI22" s="18"/>
      <c r="BFJ22" s="18"/>
      <c r="BFK22" s="18"/>
      <c r="BFL22" s="18"/>
      <c r="BFM22" s="18"/>
      <c r="BFN22" s="18"/>
      <c r="BFO22" s="18"/>
      <c r="BFP22" s="18"/>
      <c r="BFQ22" s="18"/>
      <c r="BFR22" s="18"/>
      <c r="BFS22" s="18"/>
      <c r="BFT22" s="18"/>
      <c r="BFU22" s="18"/>
      <c r="BFV22" s="18"/>
      <c r="BFW22" s="18"/>
      <c r="BFX22" s="18"/>
      <c r="BFY22" s="18"/>
      <c r="BFZ22" s="18"/>
      <c r="BGA22" s="18"/>
      <c r="BGB22" s="18"/>
      <c r="BGC22" s="18"/>
      <c r="BGD22" s="18"/>
      <c r="BGE22" s="18"/>
      <c r="BGF22" s="18"/>
      <c r="BGG22" s="18"/>
      <c r="BGH22" s="18"/>
      <c r="BGI22" s="18"/>
      <c r="BGJ22" s="18"/>
      <c r="BGK22" s="18"/>
      <c r="BGL22" s="18"/>
      <c r="BGM22" s="18"/>
      <c r="BGN22" s="18"/>
      <c r="BGO22" s="18"/>
      <c r="BGP22" s="18"/>
      <c r="BGQ22" s="18"/>
      <c r="BGR22" s="18"/>
      <c r="BGS22" s="18"/>
      <c r="BGT22" s="18"/>
      <c r="BGU22" s="18"/>
      <c r="BGV22" s="18"/>
      <c r="BGW22" s="18"/>
      <c r="BGX22" s="18"/>
      <c r="BGY22" s="18"/>
      <c r="BGZ22" s="18"/>
      <c r="BHA22" s="18"/>
      <c r="BHB22" s="18"/>
      <c r="BHC22" s="18"/>
      <c r="BHD22" s="18"/>
      <c r="BHE22" s="18"/>
      <c r="BHF22" s="18"/>
      <c r="BHG22" s="18"/>
      <c r="BHH22" s="18"/>
      <c r="BHI22" s="18"/>
      <c r="BHJ22" s="18"/>
      <c r="BHK22" s="18"/>
      <c r="BHL22" s="18"/>
      <c r="BHM22" s="18"/>
      <c r="BHN22" s="18"/>
      <c r="BHO22" s="18"/>
      <c r="BHP22" s="18"/>
      <c r="BHQ22" s="18"/>
      <c r="BHR22" s="18"/>
      <c r="BHS22" s="18"/>
      <c r="BHT22" s="18"/>
      <c r="BHU22" s="18"/>
      <c r="BHV22" s="18"/>
      <c r="BHW22" s="18"/>
      <c r="BHX22" s="18"/>
      <c r="BHY22" s="18"/>
      <c r="BHZ22" s="18"/>
      <c r="BIA22" s="18"/>
      <c r="BIB22" s="18"/>
      <c r="BIC22" s="18"/>
      <c r="BID22" s="18"/>
      <c r="BIE22" s="18"/>
      <c r="BIF22" s="18"/>
      <c r="BIG22" s="18"/>
      <c r="BIH22" s="18"/>
      <c r="BII22" s="18"/>
      <c r="BIJ22" s="18"/>
      <c r="BIK22" s="18"/>
      <c r="BIL22" s="18"/>
      <c r="BIM22" s="18"/>
      <c r="BIN22" s="18"/>
      <c r="BIO22" s="18"/>
      <c r="BIP22" s="18"/>
      <c r="BIQ22" s="18"/>
      <c r="BIR22" s="18"/>
      <c r="BIS22" s="18"/>
      <c r="BIT22" s="18"/>
      <c r="BIU22" s="18"/>
      <c r="BIV22" s="18"/>
      <c r="BIW22" s="18"/>
      <c r="BIX22" s="18"/>
      <c r="BIY22" s="18"/>
      <c r="BIZ22" s="18"/>
      <c r="BJA22" s="18"/>
      <c r="BJB22" s="18"/>
      <c r="BJC22" s="18"/>
      <c r="BJD22" s="18"/>
      <c r="BJE22" s="18"/>
      <c r="BJF22" s="18"/>
      <c r="BJG22" s="18"/>
      <c r="BJH22" s="18"/>
      <c r="BJI22" s="18"/>
      <c r="BJJ22" s="18"/>
      <c r="BJK22" s="18"/>
      <c r="BJL22" s="18"/>
      <c r="BJM22" s="18"/>
      <c r="BJN22" s="18"/>
      <c r="BJO22" s="18"/>
      <c r="BJP22" s="18"/>
      <c r="BJQ22" s="18"/>
      <c r="BJR22" s="18"/>
      <c r="BJS22" s="18"/>
      <c r="BJT22" s="18"/>
      <c r="BJU22" s="18"/>
      <c r="BJV22" s="18"/>
      <c r="BJW22" s="18"/>
      <c r="BJX22" s="18"/>
      <c r="BJY22" s="18"/>
      <c r="BJZ22" s="18"/>
      <c r="BKA22" s="18"/>
      <c r="BKB22" s="18"/>
      <c r="BKC22" s="18"/>
      <c r="BKD22" s="18"/>
      <c r="BKE22" s="18"/>
      <c r="BKF22" s="18"/>
      <c r="BKG22" s="18"/>
      <c r="BKH22" s="18"/>
      <c r="BKI22" s="18"/>
      <c r="BKJ22" s="18"/>
      <c r="BKK22" s="18"/>
      <c r="BKL22" s="18"/>
      <c r="BKM22" s="18"/>
      <c r="BKN22" s="18"/>
      <c r="BKO22" s="18"/>
      <c r="BKP22" s="18"/>
      <c r="BKQ22" s="18"/>
      <c r="BKR22" s="18"/>
      <c r="BKS22" s="18"/>
      <c r="BKT22" s="18"/>
      <c r="BKU22" s="18"/>
      <c r="BKV22" s="18"/>
      <c r="BKW22" s="18"/>
      <c r="BKX22" s="18"/>
      <c r="BKY22" s="18"/>
      <c r="BKZ22" s="18"/>
      <c r="BLA22" s="18"/>
      <c r="BLB22" s="18"/>
      <c r="BLC22" s="18"/>
      <c r="BLD22" s="18"/>
      <c r="BLE22" s="18"/>
      <c r="BLF22" s="18"/>
      <c r="BLG22" s="18"/>
      <c r="BLH22" s="18"/>
      <c r="BLI22" s="18"/>
      <c r="BLJ22" s="18"/>
      <c r="BLK22" s="18"/>
      <c r="BLL22" s="18"/>
      <c r="BLM22" s="18"/>
      <c r="BLN22" s="18"/>
      <c r="BLO22" s="18"/>
      <c r="BLP22" s="18"/>
      <c r="BLQ22" s="18"/>
      <c r="BLR22" s="18"/>
      <c r="BLS22" s="18"/>
      <c r="BLT22" s="18"/>
      <c r="BLU22" s="18"/>
      <c r="BLV22" s="18"/>
      <c r="BLW22" s="18"/>
      <c r="BLX22" s="18"/>
      <c r="BLY22" s="18"/>
      <c r="BLZ22" s="18"/>
      <c r="BMA22" s="18"/>
      <c r="BMB22" s="18"/>
      <c r="BMC22" s="18"/>
      <c r="BMD22" s="18"/>
      <c r="BME22" s="18"/>
      <c r="BMF22" s="18"/>
      <c r="BMG22" s="18"/>
      <c r="BMH22" s="18"/>
      <c r="BMI22" s="18"/>
      <c r="BMJ22" s="18"/>
      <c r="BMK22" s="18"/>
      <c r="BML22" s="18"/>
      <c r="BMM22" s="18"/>
      <c r="BMN22" s="18"/>
      <c r="BMO22" s="18"/>
      <c r="BMP22" s="18"/>
      <c r="BMQ22" s="18"/>
      <c r="BMR22" s="18"/>
      <c r="BMS22" s="18"/>
      <c r="BMT22" s="18"/>
      <c r="BMU22" s="18"/>
      <c r="BMV22" s="18"/>
      <c r="BMW22" s="18"/>
      <c r="BMX22" s="18"/>
      <c r="BMY22" s="18"/>
      <c r="BMZ22" s="18"/>
      <c r="BNA22" s="18"/>
      <c r="BNB22" s="18"/>
      <c r="BNC22" s="18"/>
      <c r="BND22" s="18"/>
      <c r="BNE22" s="18"/>
      <c r="BNF22" s="18"/>
      <c r="BNG22" s="18"/>
      <c r="BNH22" s="18"/>
      <c r="BNI22" s="18"/>
      <c r="BNJ22" s="18"/>
      <c r="BNK22" s="18"/>
      <c r="BNL22" s="18"/>
      <c r="BNM22" s="18"/>
      <c r="BNN22" s="18"/>
      <c r="BNO22" s="18"/>
      <c r="BNP22" s="18"/>
      <c r="BNQ22" s="18"/>
      <c r="BNR22" s="18"/>
      <c r="BNS22" s="18"/>
      <c r="BNT22" s="18"/>
      <c r="BNU22" s="18"/>
      <c r="BNV22" s="18"/>
      <c r="BNW22" s="18"/>
      <c r="BNX22" s="18"/>
      <c r="BNY22" s="18"/>
      <c r="BNZ22" s="18"/>
      <c r="BOA22" s="18"/>
      <c r="BOB22" s="18"/>
      <c r="BOC22" s="18"/>
      <c r="BOD22" s="18"/>
      <c r="BOE22" s="18"/>
      <c r="BOF22" s="18"/>
      <c r="BOG22" s="18"/>
      <c r="BOH22" s="18"/>
      <c r="BOI22" s="18"/>
      <c r="BOJ22" s="18"/>
      <c r="BOK22" s="18"/>
      <c r="BOL22" s="18"/>
      <c r="BOM22" s="18"/>
      <c r="BON22" s="18"/>
      <c r="BOO22" s="18"/>
      <c r="BOP22" s="18"/>
      <c r="BOQ22" s="18"/>
      <c r="BOR22" s="18"/>
      <c r="BOS22" s="18"/>
      <c r="BOT22" s="18"/>
      <c r="BOU22" s="18"/>
      <c r="BOV22" s="18"/>
      <c r="BOW22" s="18"/>
      <c r="BOX22" s="18"/>
      <c r="BOY22" s="18"/>
      <c r="BOZ22" s="18"/>
      <c r="BPA22" s="18"/>
      <c r="BPB22" s="18"/>
      <c r="BPC22" s="18"/>
      <c r="BPD22" s="18"/>
      <c r="BPE22" s="18"/>
      <c r="BPF22" s="18"/>
      <c r="BPG22" s="18"/>
    </row>
    <row r="23" spans="1:1775" x14ac:dyDescent="0.25">
      <c r="I23" s="145">
        <f>SUM(I6:I22)</f>
        <v>88</v>
      </c>
      <c r="J23" s="95"/>
      <c r="K23" s="104"/>
      <c r="L23" s="104"/>
      <c r="M23" s="104"/>
      <c r="N23" s="104"/>
    </row>
    <row r="25" spans="1:1775" ht="30" x14ac:dyDescent="0.25">
      <c r="I25" s="89" t="s">
        <v>69</v>
      </c>
      <c r="J25" s="90" t="s">
        <v>551</v>
      </c>
      <c r="L25" s="104"/>
      <c r="M25" s="104"/>
      <c r="N25" s="104"/>
    </row>
    <row r="26" spans="1:1775" x14ac:dyDescent="0.25">
      <c r="A26" s="33">
        <v>1</v>
      </c>
      <c r="B26" s="57" t="s">
        <v>280</v>
      </c>
      <c r="C26" s="57" t="s">
        <v>305</v>
      </c>
      <c r="D26" s="57" t="s">
        <v>279</v>
      </c>
      <c r="E26" s="57" t="s">
        <v>306</v>
      </c>
      <c r="F26" s="57" t="s">
        <v>307</v>
      </c>
      <c r="G26" s="57"/>
      <c r="H26" s="57"/>
      <c r="I26" s="58"/>
      <c r="J26" s="65">
        <f>(I26*5)</f>
        <v>0</v>
      </c>
      <c r="M26" s="57"/>
      <c r="N26" s="120"/>
    </row>
    <row r="27" spans="1:1775" x14ac:dyDescent="0.25">
      <c r="A27" s="33">
        <v>2</v>
      </c>
      <c r="B27" s="57" t="s">
        <v>281</v>
      </c>
      <c r="C27" s="57" t="s">
        <v>305</v>
      </c>
      <c r="D27" s="57" t="s">
        <v>279</v>
      </c>
      <c r="E27" s="57" t="s">
        <v>306</v>
      </c>
      <c r="F27" s="57" t="s">
        <v>307</v>
      </c>
      <c r="G27" s="57"/>
      <c r="H27" s="57"/>
      <c r="I27" s="58">
        <v>24</v>
      </c>
      <c r="J27" s="65">
        <f t="shared" ref="J27:J48" si="3">(I27*5)</f>
        <v>120</v>
      </c>
      <c r="M27" s="57">
        <v>25</v>
      </c>
      <c r="N27" s="120">
        <f>(M27-I27)</f>
        <v>1</v>
      </c>
      <c r="P27" s="74"/>
    </row>
    <row r="28" spans="1:1775" x14ac:dyDescent="0.25">
      <c r="A28" s="33">
        <v>3</v>
      </c>
      <c r="B28" s="57" t="s">
        <v>249</v>
      </c>
      <c r="C28" s="57" t="s">
        <v>318</v>
      </c>
      <c r="D28" s="57" t="s">
        <v>249</v>
      </c>
      <c r="E28" s="57" t="s">
        <v>306</v>
      </c>
      <c r="F28" s="57" t="s">
        <v>401</v>
      </c>
      <c r="G28" s="57" t="s">
        <v>67</v>
      </c>
      <c r="H28" s="57" t="s">
        <v>400</v>
      </c>
      <c r="I28" s="58">
        <v>1</v>
      </c>
      <c r="J28" s="65">
        <f t="shared" si="3"/>
        <v>5</v>
      </c>
      <c r="M28" s="57">
        <v>2</v>
      </c>
      <c r="N28" s="120">
        <f t="shared" ref="N28:N48" si="4">(M28-I28)</f>
        <v>1</v>
      </c>
      <c r="P28" s="105"/>
    </row>
    <row r="29" spans="1:1775" x14ac:dyDescent="0.25">
      <c r="A29" s="33">
        <v>4</v>
      </c>
      <c r="B29" s="57" t="s">
        <v>248</v>
      </c>
      <c r="C29" s="57" t="s">
        <v>308</v>
      </c>
      <c r="D29" s="57" t="s">
        <v>309</v>
      </c>
      <c r="E29" s="57" t="s">
        <v>310</v>
      </c>
      <c r="F29" s="57" t="s">
        <v>311</v>
      </c>
      <c r="G29" s="57" t="s">
        <v>79</v>
      </c>
      <c r="H29" s="57">
        <v>1702010</v>
      </c>
      <c r="I29" s="58">
        <v>10</v>
      </c>
      <c r="J29" s="65">
        <f t="shared" si="3"/>
        <v>50</v>
      </c>
      <c r="M29" s="57">
        <v>80</v>
      </c>
      <c r="N29" s="120">
        <f t="shared" si="4"/>
        <v>70</v>
      </c>
      <c r="P29" s="74"/>
    </row>
    <row r="30" spans="1:1775" x14ac:dyDescent="0.25">
      <c r="A30" s="33">
        <v>5</v>
      </c>
      <c r="B30" s="57" t="s">
        <v>287</v>
      </c>
      <c r="C30" s="57" t="s">
        <v>531</v>
      </c>
      <c r="D30" s="57" t="s">
        <v>287</v>
      </c>
      <c r="E30" s="57" t="s">
        <v>386</v>
      </c>
      <c r="F30" s="57">
        <v>61300211121</v>
      </c>
      <c r="G30" s="57"/>
      <c r="H30" s="57"/>
      <c r="I30" s="58">
        <v>2</v>
      </c>
      <c r="J30" s="65">
        <f t="shared" si="3"/>
        <v>10</v>
      </c>
      <c r="M30" s="57">
        <v>5</v>
      </c>
      <c r="N30" s="120">
        <f t="shared" si="4"/>
        <v>3</v>
      </c>
      <c r="P30" s="74"/>
    </row>
    <row r="31" spans="1:1775" x14ac:dyDescent="0.25">
      <c r="A31" s="33">
        <v>6</v>
      </c>
      <c r="B31" s="57" t="s">
        <v>289</v>
      </c>
      <c r="C31" s="57" t="s">
        <v>313</v>
      </c>
      <c r="D31" s="57" t="s">
        <v>288</v>
      </c>
      <c r="E31" s="57" t="s">
        <v>314</v>
      </c>
      <c r="F31" s="57">
        <v>734151471</v>
      </c>
      <c r="G31" s="57" t="s">
        <v>67</v>
      </c>
      <c r="H31" s="57" t="s">
        <v>315</v>
      </c>
      <c r="I31" s="58">
        <v>30</v>
      </c>
      <c r="J31" s="65">
        <f t="shared" si="3"/>
        <v>150</v>
      </c>
      <c r="M31" s="57">
        <v>30</v>
      </c>
      <c r="N31" s="120">
        <f t="shared" si="4"/>
        <v>0</v>
      </c>
      <c r="P31" s="74"/>
    </row>
    <row r="32" spans="1:1775" x14ac:dyDescent="0.25">
      <c r="A32" s="33">
        <v>7</v>
      </c>
      <c r="B32" s="57" t="s">
        <v>252</v>
      </c>
      <c r="C32" s="57" t="s">
        <v>532</v>
      </c>
      <c r="D32" s="57" t="s">
        <v>320</v>
      </c>
      <c r="E32" s="57" t="s">
        <v>314</v>
      </c>
      <c r="F32" s="60">
        <v>878311420</v>
      </c>
      <c r="G32" s="57" t="s">
        <v>75</v>
      </c>
      <c r="H32" s="57">
        <v>7472285</v>
      </c>
      <c r="I32" s="58">
        <v>1</v>
      </c>
      <c r="J32" s="65">
        <f t="shared" si="3"/>
        <v>5</v>
      </c>
      <c r="M32" s="57">
        <v>1</v>
      </c>
      <c r="N32" s="120">
        <f t="shared" si="4"/>
        <v>0</v>
      </c>
      <c r="P32" s="74"/>
    </row>
    <row r="33" spans="1:16" x14ac:dyDescent="0.25">
      <c r="A33" s="33">
        <v>8</v>
      </c>
      <c r="B33" s="57" t="s">
        <v>250</v>
      </c>
      <c r="C33" s="57" t="s">
        <v>533</v>
      </c>
      <c r="D33" s="57" t="s">
        <v>250</v>
      </c>
      <c r="E33" s="57" t="s">
        <v>314</v>
      </c>
      <c r="F33" s="57">
        <v>878331420</v>
      </c>
      <c r="G33" s="57" t="s">
        <v>67</v>
      </c>
      <c r="H33" s="57" t="s">
        <v>335</v>
      </c>
      <c r="I33" s="58">
        <v>3</v>
      </c>
      <c r="J33" s="65">
        <f t="shared" si="3"/>
        <v>15</v>
      </c>
      <c r="M33" s="57">
        <v>3</v>
      </c>
      <c r="N33" s="120">
        <f t="shared" si="4"/>
        <v>0</v>
      </c>
      <c r="P33" s="74"/>
    </row>
    <row r="34" spans="1:16" x14ac:dyDescent="0.25">
      <c r="A34" s="33">
        <v>9</v>
      </c>
      <c r="B34" s="57" t="s">
        <v>284</v>
      </c>
      <c r="C34" s="57" t="s">
        <v>346</v>
      </c>
      <c r="D34" s="57" t="s">
        <v>283</v>
      </c>
      <c r="E34" s="57" t="s">
        <v>314</v>
      </c>
      <c r="F34" s="57">
        <v>877823003</v>
      </c>
      <c r="G34" s="57" t="s">
        <v>67</v>
      </c>
      <c r="H34" s="57" t="s">
        <v>347</v>
      </c>
      <c r="I34" s="58">
        <v>1</v>
      </c>
      <c r="J34" s="65">
        <f t="shared" si="3"/>
        <v>5</v>
      </c>
      <c r="M34" s="57">
        <v>2</v>
      </c>
      <c r="N34" s="120">
        <f t="shared" si="4"/>
        <v>1</v>
      </c>
      <c r="P34" s="74"/>
    </row>
    <row r="35" spans="1:16" x14ac:dyDescent="0.25">
      <c r="A35" s="33">
        <v>10</v>
      </c>
      <c r="B35" s="57" t="s">
        <v>535</v>
      </c>
      <c r="C35" s="57" t="s">
        <v>534</v>
      </c>
      <c r="D35" s="57" t="s">
        <v>535</v>
      </c>
      <c r="E35" s="57" t="s">
        <v>322</v>
      </c>
      <c r="F35" s="135">
        <v>4750334106400</v>
      </c>
      <c r="G35" s="57"/>
      <c r="H35" s="57"/>
      <c r="I35" s="58">
        <v>2</v>
      </c>
      <c r="J35" s="65">
        <f t="shared" si="3"/>
        <v>10</v>
      </c>
      <c r="M35" s="57">
        <v>2</v>
      </c>
      <c r="N35" s="120">
        <f t="shared" si="4"/>
        <v>0</v>
      </c>
      <c r="P35" s="59"/>
    </row>
    <row r="36" spans="1:16" x14ac:dyDescent="0.25">
      <c r="A36" s="33">
        <v>11</v>
      </c>
      <c r="B36" s="57" t="s">
        <v>251</v>
      </c>
      <c r="C36" s="57" t="s">
        <v>321</v>
      </c>
      <c r="D36" s="57" t="s">
        <v>251</v>
      </c>
      <c r="E36" s="57" t="s">
        <v>322</v>
      </c>
      <c r="F36" s="135">
        <v>47503341054401</v>
      </c>
      <c r="G36" s="57" t="s">
        <v>74</v>
      </c>
      <c r="H36" s="57" t="s">
        <v>323</v>
      </c>
      <c r="I36" s="58">
        <v>3</v>
      </c>
      <c r="J36" s="65">
        <f t="shared" si="3"/>
        <v>15</v>
      </c>
      <c r="M36" s="57">
        <v>3</v>
      </c>
      <c r="N36" s="120">
        <f t="shared" si="4"/>
        <v>0</v>
      </c>
      <c r="P36" s="59"/>
    </row>
    <row r="37" spans="1:16" x14ac:dyDescent="0.25">
      <c r="A37" s="33">
        <v>12</v>
      </c>
      <c r="B37" s="57" t="s">
        <v>257</v>
      </c>
      <c r="C37" s="57" t="s">
        <v>328</v>
      </c>
      <c r="D37" s="57" t="s">
        <v>257</v>
      </c>
      <c r="E37" s="57" t="s">
        <v>322</v>
      </c>
      <c r="F37" s="135">
        <v>4750334103400</v>
      </c>
      <c r="G37" s="57" t="s">
        <v>74</v>
      </c>
      <c r="H37" s="57" t="s">
        <v>329</v>
      </c>
      <c r="I37" s="58">
        <v>2</v>
      </c>
      <c r="J37" s="65">
        <f t="shared" si="3"/>
        <v>10</v>
      </c>
      <c r="M37" s="57">
        <v>2</v>
      </c>
      <c r="N37" s="120">
        <f t="shared" si="4"/>
        <v>0</v>
      </c>
      <c r="P37" s="59"/>
    </row>
    <row r="38" spans="1:16" x14ac:dyDescent="0.25">
      <c r="A38" s="33">
        <v>13</v>
      </c>
      <c r="B38" s="57" t="s">
        <v>537</v>
      </c>
      <c r="C38" s="57" t="s">
        <v>536</v>
      </c>
      <c r="D38" s="57" t="s">
        <v>537</v>
      </c>
      <c r="E38" s="57" t="s">
        <v>322</v>
      </c>
      <c r="F38" s="135">
        <v>4750334102400</v>
      </c>
      <c r="G38" s="57"/>
      <c r="H38" s="57"/>
      <c r="I38" s="58">
        <v>1</v>
      </c>
      <c r="J38" s="65">
        <f t="shared" si="3"/>
        <v>5</v>
      </c>
      <c r="M38" s="57">
        <v>1</v>
      </c>
      <c r="N38" s="120">
        <f t="shared" si="4"/>
        <v>0</v>
      </c>
      <c r="P38" s="59"/>
    </row>
    <row r="39" spans="1:16" x14ac:dyDescent="0.25">
      <c r="A39" s="33">
        <v>14</v>
      </c>
      <c r="B39" s="57" t="s">
        <v>254</v>
      </c>
      <c r="C39" s="57" t="s">
        <v>324</v>
      </c>
      <c r="D39" s="57" t="s">
        <v>253</v>
      </c>
      <c r="E39" s="57" t="s">
        <v>325</v>
      </c>
      <c r="F39" s="57" t="s">
        <v>326</v>
      </c>
      <c r="G39" s="57" t="s">
        <v>67</v>
      </c>
      <c r="H39" s="57" t="s">
        <v>327</v>
      </c>
      <c r="I39" s="58">
        <v>1</v>
      </c>
      <c r="J39" s="65">
        <f t="shared" si="3"/>
        <v>5</v>
      </c>
      <c r="M39" s="57">
        <v>2</v>
      </c>
      <c r="N39" s="120">
        <f t="shared" si="4"/>
        <v>1</v>
      </c>
      <c r="P39" s="74"/>
    </row>
    <row r="40" spans="1:16" x14ac:dyDescent="0.25">
      <c r="A40" s="33">
        <v>15</v>
      </c>
      <c r="B40" s="57" t="s">
        <v>291</v>
      </c>
      <c r="C40" s="57" t="s">
        <v>336</v>
      </c>
      <c r="D40" s="57" t="s">
        <v>337</v>
      </c>
      <c r="E40" s="57" t="s">
        <v>325</v>
      </c>
      <c r="F40" s="57" t="s">
        <v>338</v>
      </c>
      <c r="G40" s="57" t="s">
        <v>67</v>
      </c>
      <c r="H40" s="57" t="s">
        <v>339</v>
      </c>
      <c r="I40" s="58">
        <v>1</v>
      </c>
      <c r="J40" s="65">
        <f t="shared" si="3"/>
        <v>5</v>
      </c>
      <c r="M40" s="57">
        <v>2</v>
      </c>
      <c r="N40" s="120">
        <f t="shared" si="4"/>
        <v>1</v>
      </c>
      <c r="P40" s="74"/>
    </row>
    <row r="41" spans="1:16" x14ac:dyDescent="0.25">
      <c r="A41" s="33">
        <v>16</v>
      </c>
      <c r="B41" s="57" t="s">
        <v>256</v>
      </c>
      <c r="C41" s="57" t="s">
        <v>330</v>
      </c>
      <c r="D41" s="57" t="s">
        <v>255</v>
      </c>
      <c r="E41" s="57" t="s">
        <v>331</v>
      </c>
      <c r="F41" s="57" t="s">
        <v>332</v>
      </c>
      <c r="G41" s="57" t="s">
        <v>67</v>
      </c>
      <c r="H41" s="57" t="s">
        <v>333</v>
      </c>
      <c r="I41" s="58">
        <v>1</v>
      </c>
      <c r="J41" s="65">
        <f t="shared" si="3"/>
        <v>5</v>
      </c>
      <c r="M41" s="57">
        <v>10</v>
      </c>
      <c r="N41" s="120">
        <f t="shared" si="4"/>
        <v>9</v>
      </c>
      <c r="P41" s="74"/>
    </row>
    <row r="42" spans="1:16" x14ac:dyDescent="0.25">
      <c r="A42" s="33">
        <v>17</v>
      </c>
      <c r="B42" s="57" t="s">
        <v>286</v>
      </c>
      <c r="C42" s="57" t="s">
        <v>340</v>
      </c>
      <c r="D42" s="57" t="s">
        <v>285</v>
      </c>
      <c r="E42" s="57" t="s">
        <v>341</v>
      </c>
      <c r="F42" s="57" t="s">
        <v>285</v>
      </c>
      <c r="G42" s="57" t="s">
        <v>74</v>
      </c>
      <c r="H42" s="57" t="s">
        <v>342</v>
      </c>
      <c r="I42" s="58">
        <v>1</v>
      </c>
      <c r="J42" s="65">
        <f t="shared" si="3"/>
        <v>5</v>
      </c>
      <c r="M42" s="57">
        <v>1</v>
      </c>
      <c r="N42" s="120">
        <f t="shared" si="4"/>
        <v>0</v>
      </c>
      <c r="P42" s="74"/>
    </row>
    <row r="43" spans="1:16" x14ac:dyDescent="0.25">
      <c r="A43" s="33">
        <v>18</v>
      </c>
      <c r="B43" s="57" t="s">
        <v>282</v>
      </c>
      <c r="C43" s="57" t="s">
        <v>343</v>
      </c>
      <c r="D43" s="57" t="s">
        <v>282</v>
      </c>
      <c r="E43" s="57" t="s">
        <v>538</v>
      </c>
      <c r="F43" s="57" t="s">
        <v>345</v>
      </c>
      <c r="G43" s="57" t="s">
        <v>79</v>
      </c>
      <c r="H43" s="57">
        <v>1022231</v>
      </c>
      <c r="I43" s="58">
        <v>4</v>
      </c>
      <c r="J43" s="65">
        <f t="shared" si="3"/>
        <v>20</v>
      </c>
      <c r="M43" s="57">
        <v>12</v>
      </c>
      <c r="N43" s="120">
        <f t="shared" si="4"/>
        <v>8</v>
      </c>
      <c r="P43" s="74"/>
    </row>
    <row r="44" spans="1:16" x14ac:dyDescent="0.25">
      <c r="A44" s="33">
        <v>19</v>
      </c>
      <c r="B44" s="57" t="s">
        <v>131</v>
      </c>
      <c r="C44" s="57" t="s">
        <v>382</v>
      </c>
      <c r="D44" s="57" t="s">
        <v>383</v>
      </c>
      <c r="E44" s="57" t="s">
        <v>357</v>
      </c>
      <c r="F44" s="57" t="s">
        <v>384</v>
      </c>
      <c r="G44" s="57"/>
      <c r="H44" s="57"/>
      <c r="I44" s="58">
        <v>1</v>
      </c>
      <c r="J44" s="65">
        <f t="shared" si="3"/>
        <v>5</v>
      </c>
      <c r="M44" s="57">
        <v>7</v>
      </c>
      <c r="N44" s="120">
        <f t="shared" si="4"/>
        <v>6</v>
      </c>
      <c r="P44" s="74" t="s">
        <v>556</v>
      </c>
    </row>
    <row r="45" spans="1:16" x14ac:dyDescent="0.25">
      <c r="A45" s="33">
        <v>20</v>
      </c>
      <c r="B45" s="57" t="s">
        <v>541</v>
      </c>
      <c r="C45" s="57" t="s">
        <v>539</v>
      </c>
      <c r="D45" s="57" t="s">
        <v>540</v>
      </c>
      <c r="E45" s="57" t="s">
        <v>357</v>
      </c>
      <c r="F45" s="57" t="s">
        <v>540</v>
      </c>
      <c r="G45" s="57"/>
      <c r="H45" s="57"/>
      <c r="I45" s="58">
        <v>10</v>
      </c>
      <c r="J45" s="65">
        <f t="shared" si="3"/>
        <v>50</v>
      </c>
      <c r="M45" s="57">
        <v>25</v>
      </c>
      <c r="N45" s="120">
        <f t="shared" si="4"/>
        <v>15</v>
      </c>
      <c r="P45" s="74" t="s">
        <v>427</v>
      </c>
    </row>
    <row r="46" spans="1:16" x14ac:dyDescent="0.25">
      <c r="A46" s="33">
        <v>21</v>
      </c>
      <c r="B46" s="57" t="s">
        <v>544</v>
      </c>
      <c r="C46" s="57" t="s">
        <v>542</v>
      </c>
      <c r="D46" s="57" t="s">
        <v>543</v>
      </c>
      <c r="E46" s="57" t="s">
        <v>357</v>
      </c>
      <c r="F46" s="57" t="s">
        <v>544</v>
      </c>
      <c r="G46" s="57"/>
      <c r="H46" s="57"/>
      <c r="I46" s="58">
        <v>1</v>
      </c>
      <c r="J46" s="65">
        <f t="shared" si="3"/>
        <v>5</v>
      </c>
      <c r="M46" s="57">
        <v>1</v>
      </c>
      <c r="N46" s="120">
        <f t="shared" si="4"/>
        <v>0</v>
      </c>
      <c r="P46" s="74" t="s">
        <v>556</v>
      </c>
    </row>
    <row r="47" spans="1:16" x14ac:dyDescent="0.25">
      <c r="A47" s="33">
        <v>22</v>
      </c>
      <c r="B47" s="57" t="s">
        <v>546</v>
      </c>
      <c r="C47" s="57" t="s">
        <v>545</v>
      </c>
      <c r="D47" s="57" t="s">
        <v>546</v>
      </c>
      <c r="E47" s="57" t="s">
        <v>123</v>
      </c>
      <c r="F47" s="57">
        <v>61300821121</v>
      </c>
      <c r="G47" s="57" t="s">
        <v>67</v>
      </c>
      <c r="H47" s="57" t="s">
        <v>547</v>
      </c>
      <c r="I47" s="58">
        <v>2</v>
      </c>
      <c r="J47" s="65">
        <f t="shared" si="3"/>
        <v>10</v>
      </c>
      <c r="M47" s="57">
        <v>25</v>
      </c>
      <c r="N47" s="120">
        <f t="shared" si="4"/>
        <v>23</v>
      </c>
      <c r="P47" s="74" t="s">
        <v>444</v>
      </c>
    </row>
    <row r="48" spans="1:16" x14ac:dyDescent="0.25">
      <c r="A48" s="136">
        <v>23</v>
      </c>
      <c r="B48" s="137" t="s">
        <v>550</v>
      </c>
      <c r="C48" s="137" t="s">
        <v>548</v>
      </c>
      <c r="D48" s="137"/>
      <c r="E48" s="137" t="s">
        <v>123</v>
      </c>
      <c r="F48" s="137" t="s">
        <v>549</v>
      </c>
      <c r="G48" s="137"/>
      <c r="H48" s="137"/>
      <c r="I48" s="137">
        <v>12</v>
      </c>
      <c r="J48" s="65">
        <f t="shared" si="3"/>
        <v>60</v>
      </c>
      <c r="M48" s="57">
        <v>20</v>
      </c>
      <c r="N48" s="120">
        <f t="shared" si="4"/>
        <v>8</v>
      </c>
      <c r="P48" s="74" t="s">
        <v>557</v>
      </c>
    </row>
    <row r="52" spans="2:3" x14ac:dyDescent="0.25">
      <c r="B52" s="63"/>
      <c r="C52" s="65" t="s">
        <v>402</v>
      </c>
    </row>
    <row r="53" spans="2:3" x14ac:dyDescent="0.25">
      <c r="B53" s="119"/>
      <c r="C53" s="65" t="s">
        <v>403</v>
      </c>
    </row>
    <row r="54" spans="2:3" x14ac:dyDescent="0.25">
      <c r="B54" s="59"/>
      <c r="C54" s="65" t="s">
        <v>404</v>
      </c>
    </row>
    <row r="55" spans="2:3" x14ac:dyDescent="0.25">
      <c r="B55" s="105"/>
      <c r="C55" s="65" t="s">
        <v>406</v>
      </c>
    </row>
  </sheetData>
  <mergeCells count="1">
    <mergeCell ref="A1:K1"/>
  </mergeCells>
  <pageMargins left="0.7" right="0.7" top="0.78740157499999996" bottom="0.78740157499999996" header="0.3" footer="0.3"/>
  <pageSetup paperSize="9" scale="51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N39"/>
  <sheetViews>
    <sheetView workbookViewId="0">
      <selection activeCell="K38" sqref="K38"/>
    </sheetView>
  </sheetViews>
  <sheetFormatPr baseColWidth="10" defaultRowHeight="15" x14ac:dyDescent="0.25"/>
  <cols>
    <col min="1" max="1" width="3.42578125" style="1" bestFit="1" customWidth="1"/>
    <col min="2" max="2" width="28" style="65" bestFit="1" customWidth="1"/>
    <col min="3" max="3" width="35.28515625" style="65" bestFit="1" customWidth="1"/>
    <col min="4" max="4" width="20.7109375" style="65" bestFit="1" customWidth="1"/>
    <col min="5" max="5" width="17.140625" style="65" bestFit="1" customWidth="1"/>
    <col min="6" max="6" width="19.140625" style="65" bestFit="1" customWidth="1"/>
    <col min="7" max="7" width="12.7109375" style="65" bestFit="1" customWidth="1"/>
    <col min="8" max="8" width="13.85546875" style="65" bestFit="1" customWidth="1"/>
    <col min="9" max="9" width="15.5703125" style="65" bestFit="1" customWidth="1"/>
    <col min="10" max="10" width="15.5703125" style="65" customWidth="1"/>
    <col min="11" max="11" width="11.5703125" style="65" customWidth="1"/>
    <col min="14" max="14" width="11.42578125" style="65"/>
  </cols>
  <sheetData>
    <row r="1" spans="1:14" x14ac:dyDescent="0.25">
      <c r="A1" s="164" t="s">
        <v>36</v>
      </c>
      <c r="B1" s="164"/>
      <c r="C1" s="164"/>
      <c r="D1" s="164"/>
      <c r="E1" s="164"/>
      <c r="F1" s="164"/>
      <c r="G1" s="164"/>
      <c r="H1" s="164"/>
      <c r="I1" s="164"/>
      <c r="J1" s="164"/>
      <c r="K1" s="87"/>
    </row>
    <row r="2" spans="1:14" x14ac:dyDescent="0.25">
      <c r="A2" s="10" t="s">
        <v>34</v>
      </c>
      <c r="B2" s="156" t="s">
        <v>28</v>
      </c>
      <c r="C2" s="156" t="s">
        <v>29</v>
      </c>
      <c r="D2" s="156" t="s">
        <v>30</v>
      </c>
      <c r="E2" s="156" t="s">
        <v>31</v>
      </c>
      <c r="F2" s="156" t="s">
        <v>32</v>
      </c>
      <c r="G2" s="156" t="s">
        <v>64</v>
      </c>
      <c r="H2" s="156" t="s">
        <v>65</v>
      </c>
      <c r="I2" s="156" t="s">
        <v>69</v>
      </c>
      <c r="J2" s="156" t="s">
        <v>412</v>
      </c>
      <c r="K2" s="156" t="s">
        <v>415</v>
      </c>
      <c r="L2" s="155" t="s">
        <v>530</v>
      </c>
      <c r="M2" s="155" t="s">
        <v>563</v>
      </c>
      <c r="N2" s="160" t="s">
        <v>402</v>
      </c>
    </row>
    <row r="3" spans="1:14" s="16" customFormat="1" x14ac:dyDescent="0.25">
      <c r="A3" s="10"/>
      <c r="B3" s="156"/>
      <c r="C3" s="156"/>
      <c r="D3" s="156"/>
      <c r="E3" s="156"/>
      <c r="F3" s="156"/>
      <c r="G3" s="156"/>
      <c r="H3" s="156"/>
      <c r="I3" s="156"/>
      <c r="J3" s="156"/>
      <c r="K3" s="156"/>
      <c r="N3" s="65"/>
    </row>
    <row r="4" spans="1:14" s="18" customFormat="1" x14ac:dyDescent="0.25">
      <c r="A4" s="50">
        <v>1</v>
      </c>
      <c r="B4" s="53" t="s">
        <v>39</v>
      </c>
      <c r="C4" s="53" t="s">
        <v>54</v>
      </c>
      <c r="D4" s="53" t="s">
        <v>39</v>
      </c>
      <c r="E4" s="53" t="s">
        <v>55</v>
      </c>
      <c r="F4" s="53" t="s">
        <v>39</v>
      </c>
      <c r="G4" s="53" t="s">
        <v>67</v>
      </c>
      <c r="H4" s="53" t="s">
        <v>76</v>
      </c>
      <c r="I4" s="53">
        <v>1</v>
      </c>
      <c r="J4" s="53">
        <f>(I4*10)</f>
        <v>10</v>
      </c>
      <c r="K4" s="141"/>
      <c r="M4" s="18">
        <f>(J4+J17)</f>
        <v>15</v>
      </c>
      <c r="N4" s="74" t="s">
        <v>434</v>
      </c>
    </row>
    <row r="5" spans="1:14" s="18" customFormat="1" x14ac:dyDescent="0.25">
      <c r="A5" s="50">
        <v>2</v>
      </c>
      <c r="B5" s="53" t="s">
        <v>20</v>
      </c>
      <c r="C5" s="53" t="s">
        <v>58</v>
      </c>
      <c r="D5" s="53" t="s">
        <v>42</v>
      </c>
      <c r="E5" s="53" t="s">
        <v>56</v>
      </c>
      <c r="F5" s="53" t="s">
        <v>60</v>
      </c>
      <c r="G5" s="53" t="s">
        <v>75</v>
      </c>
      <c r="H5" s="53">
        <v>9922164</v>
      </c>
      <c r="I5" s="53">
        <v>2</v>
      </c>
      <c r="J5" s="53">
        <f t="shared" ref="J5:J14" si="0">(I5*10)</f>
        <v>20</v>
      </c>
      <c r="K5" s="141"/>
      <c r="M5" s="18">
        <f t="shared" ref="M5:M14" si="1">(J5+J18)</f>
        <v>30</v>
      </c>
      <c r="N5" s="74" t="s">
        <v>427</v>
      </c>
    </row>
    <row r="6" spans="1:14" s="18" customFormat="1" x14ac:dyDescent="0.25">
      <c r="A6" s="50">
        <v>3</v>
      </c>
      <c r="B6" s="53" t="s">
        <v>20</v>
      </c>
      <c r="C6" s="53" t="s">
        <v>57</v>
      </c>
      <c r="D6" s="53" t="s">
        <v>43</v>
      </c>
      <c r="E6" s="53" t="s">
        <v>56</v>
      </c>
      <c r="F6" s="53" t="s">
        <v>59</v>
      </c>
      <c r="G6" s="53" t="s">
        <v>75</v>
      </c>
      <c r="H6" s="53">
        <v>1596485</v>
      </c>
      <c r="I6" s="53">
        <v>4</v>
      </c>
      <c r="J6" s="53">
        <f t="shared" si="0"/>
        <v>40</v>
      </c>
      <c r="K6" s="141"/>
      <c r="M6" s="18">
        <f t="shared" si="1"/>
        <v>60</v>
      </c>
      <c r="N6" s="74" t="s">
        <v>427</v>
      </c>
    </row>
    <row r="7" spans="1:14" s="18" customFormat="1" x14ac:dyDescent="0.25">
      <c r="A7" s="50">
        <v>4</v>
      </c>
      <c r="B7" s="53" t="s">
        <v>223</v>
      </c>
      <c r="C7" s="53" t="s">
        <v>222</v>
      </c>
      <c r="D7" s="53" t="s">
        <v>224</v>
      </c>
      <c r="E7" s="53" t="s">
        <v>56</v>
      </c>
      <c r="F7" s="53" t="s">
        <v>221</v>
      </c>
      <c r="G7" s="53" t="s">
        <v>75</v>
      </c>
      <c r="H7" s="53">
        <v>1510911</v>
      </c>
      <c r="I7" s="53">
        <v>1</v>
      </c>
      <c r="J7" s="53">
        <f t="shared" si="0"/>
        <v>10</v>
      </c>
      <c r="K7" s="141"/>
      <c r="M7" s="18">
        <f t="shared" si="1"/>
        <v>15</v>
      </c>
      <c r="N7" s="74" t="s">
        <v>450</v>
      </c>
    </row>
    <row r="8" spans="1:14" s="18" customFormat="1" x14ac:dyDescent="0.25">
      <c r="A8" s="50">
        <v>5</v>
      </c>
      <c r="B8" s="53" t="s">
        <v>23</v>
      </c>
      <c r="C8" s="53" t="s">
        <v>61</v>
      </c>
      <c r="D8" s="53" t="s">
        <v>44</v>
      </c>
      <c r="E8" s="53" t="s">
        <v>56</v>
      </c>
      <c r="F8" s="53" t="s">
        <v>62</v>
      </c>
      <c r="G8" s="53" t="s">
        <v>75</v>
      </c>
      <c r="H8" s="53">
        <v>1832100</v>
      </c>
      <c r="I8" s="53">
        <v>4</v>
      </c>
      <c r="J8" s="53">
        <f t="shared" si="0"/>
        <v>40</v>
      </c>
      <c r="K8" s="141"/>
      <c r="M8" s="18">
        <f t="shared" si="1"/>
        <v>65</v>
      </c>
      <c r="N8" s="74" t="s">
        <v>427</v>
      </c>
    </row>
    <row r="9" spans="1:14" s="18" customFormat="1" x14ac:dyDescent="0.25">
      <c r="A9" s="50">
        <v>6</v>
      </c>
      <c r="B9" s="53" t="s">
        <v>15</v>
      </c>
      <c r="C9" s="53" t="s">
        <v>52</v>
      </c>
      <c r="D9" s="53" t="s">
        <v>53</v>
      </c>
      <c r="E9" s="53" t="s">
        <v>16</v>
      </c>
      <c r="F9" s="53" t="s">
        <v>220</v>
      </c>
      <c r="G9" s="53" t="s">
        <v>75</v>
      </c>
      <c r="H9" s="53" t="s">
        <v>77</v>
      </c>
      <c r="I9" s="53">
        <v>1</v>
      </c>
      <c r="J9" s="53">
        <f t="shared" si="0"/>
        <v>10</v>
      </c>
      <c r="K9" s="141"/>
      <c r="M9" s="18">
        <f t="shared" si="1"/>
        <v>15</v>
      </c>
      <c r="N9" s="74" t="s">
        <v>416</v>
      </c>
    </row>
    <row r="10" spans="1:14" s="18" customFormat="1" x14ac:dyDescent="0.25">
      <c r="A10" s="50">
        <v>7</v>
      </c>
      <c r="B10" s="53" t="s">
        <v>14</v>
      </c>
      <c r="C10" s="53" t="s">
        <v>225</v>
      </c>
      <c r="D10" s="53" t="s">
        <v>119</v>
      </c>
      <c r="E10" s="53" t="s">
        <v>120</v>
      </c>
      <c r="F10" s="53" t="s">
        <v>226</v>
      </c>
      <c r="G10" s="53" t="s">
        <v>67</v>
      </c>
      <c r="H10" s="53" t="s">
        <v>227</v>
      </c>
      <c r="I10" s="53">
        <v>8</v>
      </c>
      <c r="J10" s="53">
        <f t="shared" si="0"/>
        <v>80</v>
      </c>
      <c r="K10" s="141"/>
      <c r="M10" s="18">
        <f t="shared" si="1"/>
        <v>100</v>
      </c>
      <c r="N10" s="74" t="s">
        <v>451</v>
      </c>
    </row>
    <row r="11" spans="1:14" s="18" customFormat="1" x14ac:dyDescent="0.25">
      <c r="A11" s="50">
        <v>8</v>
      </c>
      <c r="B11" s="53" t="s">
        <v>121</v>
      </c>
      <c r="C11" s="53" t="s">
        <v>228</v>
      </c>
      <c r="D11" s="53" t="s">
        <v>122</v>
      </c>
      <c r="E11" s="53" t="s">
        <v>123</v>
      </c>
      <c r="F11" s="53">
        <v>744031004</v>
      </c>
      <c r="G11" s="53" t="s">
        <v>67</v>
      </c>
      <c r="H11" s="53" t="s">
        <v>229</v>
      </c>
      <c r="I11" s="53">
        <v>48</v>
      </c>
      <c r="J11" s="53">
        <f t="shared" si="0"/>
        <v>480</v>
      </c>
      <c r="K11" s="141"/>
      <c r="M11" s="18">
        <f t="shared" si="1"/>
        <v>720</v>
      </c>
      <c r="N11" s="74" t="s">
        <v>451</v>
      </c>
    </row>
    <row r="12" spans="1:14" s="18" customFormat="1" x14ac:dyDescent="0.25">
      <c r="A12" s="50">
        <v>9</v>
      </c>
      <c r="B12" s="53" t="s">
        <v>140</v>
      </c>
      <c r="C12" s="53" t="s">
        <v>353</v>
      </c>
      <c r="D12" s="53" t="s">
        <v>141</v>
      </c>
      <c r="E12" s="53" t="s">
        <v>354</v>
      </c>
      <c r="F12" s="157" t="s">
        <v>355</v>
      </c>
      <c r="G12" s="53" t="s">
        <v>67</v>
      </c>
      <c r="H12" s="53" t="s">
        <v>356</v>
      </c>
      <c r="I12" s="53">
        <v>1</v>
      </c>
      <c r="J12" s="53">
        <f t="shared" si="0"/>
        <v>10</v>
      </c>
      <c r="K12" s="141"/>
      <c r="M12" s="18">
        <f t="shared" si="1"/>
        <v>15</v>
      </c>
      <c r="N12" s="74" t="s">
        <v>444</v>
      </c>
    </row>
    <row r="13" spans="1:14" s="18" customFormat="1" x14ac:dyDescent="0.25">
      <c r="A13" s="50">
        <v>10</v>
      </c>
      <c r="B13" s="53" t="s">
        <v>278</v>
      </c>
      <c r="C13" s="53" t="s">
        <v>316</v>
      </c>
      <c r="D13" s="53" t="s">
        <v>278</v>
      </c>
      <c r="E13" s="53" t="s">
        <v>317</v>
      </c>
      <c r="F13" s="53" t="s">
        <v>278</v>
      </c>
      <c r="G13" s="53" t="s">
        <v>79</v>
      </c>
      <c r="H13" s="53">
        <v>9575120</v>
      </c>
      <c r="I13" s="53">
        <v>2</v>
      </c>
      <c r="J13" s="53">
        <f t="shared" si="0"/>
        <v>20</v>
      </c>
      <c r="K13" s="141"/>
      <c r="M13" s="18">
        <f t="shared" si="1"/>
        <v>30</v>
      </c>
      <c r="N13" s="74" t="s">
        <v>450</v>
      </c>
    </row>
    <row r="14" spans="1:14" s="18" customFormat="1" x14ac:dyDescent="0.25">
      <c r="A14" s="29">
        <v>11</v>
      </c>
      <c r="B14" s="53" t="s">
        <v>290</v>
      </c>
      <c r="C14" s="53" t="s">
        <v>290</v>
      </c>
      <c r="D14" s="53" t="s">
        <v>385</v>
      </c>
      <c r="E14" s="53" t="s">
        <v>386</v>
      </c>
      <c r="F14" s="158" t="s">
        <v>387</v>
      </c>
      <c r="G14" s="53" t="s">
        <v>67</v>
      </c>
      <c r="H14" s="53" t="s">
        <v>388</v>
      </c>
      <c r="I14" s="53">
        <v>1</v>
      </c>
      <c r="J14" s="53">
        <f t="shared" si="0"/>
        <v>10</v>
      </c>
      <c r="K14" s="141"/>
      <c r="M14" s="18">
        <f t="shared" si="1"/>
        <v>15</v>
      </c>
      <c r="N14" s="74" t="s">
        <v>444</v>
      </c>
    </row>
    <row r="16" spans="1:14" x14ac:dyDescent="0.25">
      <c r="I16" s="156" t="s">
        <v>69</v>
      </c>
      <c r="J16" s="156" t="s">
        <v>564</v>
      </c>
    </row>
    <row r="17" spans="1:12" x14ac:dyDescent="0.25">
      <c r="A17" s="37">
        <v>1</v>
      </c>
      <c r="B17" s="57" t="s">
        <v>39</v>
      </c>
      <c r="C17" s="57" t="s">
        <v>54</v>
      </c>
      <c r="D17" s="57" t="s">
        <v>39</v>
      </c>
      <c r="E17" s="57" t="s">
        <v>55</v>
      </c>
      <c r="F17" s="57" t="s">
        <v>39</v>
      </c>
      <c r="G17" s="57" t="s">
        <v>67</v>
      </c>
      <c r="H17" s="57" t="s">
        <v>76</v>
      </c>
      <c r="I17" s="58">
        <v>1</v>
      </c>
      <c r="J17" s="65">
        <f>(I17*5)</f>
        <v>5</v>
      </c>
      <c r="K17" s="104"/>
      <c r="L17" s="159">
        <v>2</v>
      </c>
    </row>
    <row r="18" spans="1:12" x14ac:dyDescent="0.25">
      <c r="A18" s="37">
        <v>2</v>
      </c>
      <c r="B18" s="57" t="s">
        <v>20</v>
      </c>
      <c r="C18" s="57" t="s">
        <v>58</v>
      </c>
      <c r="D18" s="57" t="s">
        <v>42</v>
      </c>
      <c r="E18" s="57" t="s">
        <v>56</v>
      </c>
      <c r="F18" s="57" t="s">
        <v>60</v>
      </c>
      <c r="G18" s="57" t="s">
        <v>75</v>
      </c>
      <c r="H18" s="57">
        <v>9922164</v>
      </c>
      <c r="I18" s="58">
        <v>2</v>
      </c>
      <c r="J18" s="65">
        <f t="shared" ref="J18:J27" si="2">(I18*5)</f>
        <v>10</v>
      </c>
      <c r="L18" s="159">
        <v>10</v>
      </c>
    </row>
    <row r="19" spans="1:12" x14ac:dyDescent="0.25">
      <c r="A19" s="37">
        <v>3</v>
      </c>
      <c r="B19" s="57" t="s">
        <v>20</v>
      </c>
      <c r="C19" s="57" t="s">
        <v>57</v>
      </c>
      <c r="D19" s="57" t="s">
        <v>43</v>
      </c>
      <c r="E19" s="57" t="s">
        <v>56</v>
      </c>
      <c r="F19" s="57" t="s">
        <v>59</v>
      </c>
      <c r="G19" s="57" t="s">
        <v>75</v>
      </c>
      <c r="H19" s="57">
        <v>1596485</v>
      </c>
      <c r="I19" s="58">
        <v>4</v>
      </c>
      <c r="J19" s="65">
        <f t="shared" si="2"/>
        <v>20</v>
      </c>
      <c r="L19" s="159">
        <v>10</v>
      </c>
    </row>
    <row r="20" spans="1:12" x14ac:dyDescent="0.25">
      <c r="A20" s="37">
        <v>4</v>
      </c>
      <c r="B20" s="59" t="s">
        <v>562</v>
      </c>
      <c r="C20" s="57" t="s">
        <v>222</v>
      </c>
      <c r="D20" s="59" t="s">
        <v>561</v>
      </c>
      <c r="E20" s="57" t="s">
        <v>56</v>
      </c>
      <c r="F20" s="57" t="s">
        <v>221</v>
      </c>
      <c r="G20" s="57" t="s">
        <v>75</v>
      </c>
      <c r="H20" s="57">
        <v>1510911</v>
      </c>
      <c r="I20" s="58">
        <v>1</v>
      </c>
      <c r="J20" s="65">
        <f t="shared" si="2"/>
        <v>5</v>
      </c>
      <c r="L20" s="159">
        <v>8</v>
      </c>
    </row>
    <row r="21" spans="1:12" x14ac:dyDescent="0.25">
      <c r="A21" s="37">
        <v>5</v>
      </c>
      <c r="B21" s="57" t="s">
        <v>23</v>
      </c>
      <c r="C21" s="57" t="s">
        <v>61</v>
      </c>
      <c r="D21" s="57" t="s">
        <v>44</v>
      </c>
      <c r="E21" s="57" t="s">
        <v>56</v>
      </c>
      <c r="F21" s="57" t="s">
        <v>62</v>
      </c>
      <c r="G21" s="57" t="s">
        <v>75</v>
      </c>
      <c r="H21" s="57">
        <v>1832100</v>
      </c>
      <c r="I21" s="58">
        <v>5</v>
      </c>
      <c r="J21" s="65">
        <f t="shared" si="2"/>
        <v>25</v>
      </c>
      <c r="L21" s="159">
        <v>31</v>
      </c>
    </row>
    <row r="22" spans="1:12" x14ac:dyDescent="0.25">
      <c r="A22" s="37">
        <v>6</v>
      </c>
      <c r="B22" s="57" t="s">
        <v>15</v>
      </c>
      <c r="C22" s="57" t="s">
        <v>52</v>
      </c>
      <c r="D22" s="57" t="s">
        <v>53</v>
      </c>
      <c r="E22" s="57" t="s">
        <v>16</v>
      </c>
      <c r="F22" s="57" t="s">
        <v>220</v>
      </c>
      <c r="G22" s="57" t="s">
        <v>75</v>
      </c>
      <c r="H22" s="57" t="s">
        <v>77</v>
      </c>
      <c r="I22" s="58">
        <v>1</v>
      </c>
      <c r="J22" s="65">
        <f t="shared" si="2"/>
        <v>5</v>
      </c>
      <c r="L22" s="159">
        <v>30</v>
      </c>
    </row>
    <row r="23" spans="1:12" x14ac:dyDescent="0.25">
      <c r="A23" s="37">
        <v>7</v>
      </c>
      <c r="B23" s="57" t="s">
        <v>14</v>
      </c>
      <c r="C23" s="57" t="s">
        <v>225</v>
      </c>
      <c r="D23" s="57" t="s">
        <v>119</v>
      </c>
      <c r="E23" s="57" t="s">
        <v>120</v>
      </c>
      <c r="F23" s="57" t="s">
        <v>226</v>
      </c>
      <c r="G23" s="57" t="s">
        <v>67</v>
      </c>
      <c r="H23" s="57" t="s">
        <v>227</v>
      </c>
      <c r="I23" s="58">
        <v>4</v>
      </c>
      <c r="J23" s="65">
        <f t="shared" si="2"/>
        <v>20</v>
      </c>
      <c r="L23" s="159">
        <v>234</v>
      </c>
    </row>
    <row r="24" spans="1:12" x14ac:dyDescent="0.25">
      <c r="A24" s="37">
        <v>8</v>
      </c>
      <c r="B24" s="57" t="s">
        <v>121</v>
      </c>
      <c r="C24" s="57" t="s">
        <v>228</v>
      </c>
      <c r="D24" s="57" t="s">
        <v>122</v>
      </c>
      <c r="E24" s="57" t="s">
        <v>123</v>
      </c>
      <c r="F24" s="57">
        <v>744031004</v>
      </c>
      <c r="G24" s="57" t="s">
        <v>67</v>
      </c>
      <c r="H24" s="57" t="s">
        <v>229</v>
      </c>
      <c r="I24" s="58">
        <v>48</v>
      </c>
      <c r="J24" s="65">
        <f t="shared" si="2"/>
        <v>240</v>
      </c>
      <c r="L24" s="159">
        <v>100</v>
      </c>
    </row>
    <row r="25" spans="1:12" x14ac:dyDescent="0.25">
      <c r="A25" s="37">
        <v>9</v>
      </c>
      <c r="B25" s="57" t="s">
        <v>140</v>
      </c>
      <c r="C25" s="57" t="s">
        <v>353</v>
      </c>
      <c r="D25" s="57" t="s">
        <v>141</v>
      </c>
      <c r="E25" s="57" t="s">
        <v>354</v>
      </c>
      <c r="F25" s="153" t="s">
        <v>355</v>
      </c>
      <c r="G25" s="57" t="s">
        <v>67</v>
      </c>
      <c r="H25" s="57" t="s">
        <v>356</v>
      </c>
      <c r="I25" s="58">
        <v>1</v>
      </c>
      <c r="J25" s="65">
        <f t="shared" si="2"/>
        <v>5</v>
      </c>
      <c r="L25" s="159">
        <v>3</v>
      </c>
    </row>
    <row r="26" spans="1:12" x14ac:dyDescent="0.25">
      <c r="A26" s="37">
        <v>10</v>
      </c>
      <c r="B26" s="57" t="s">
        <v>278</v>
      </c>
      <c r="C26" s="57" t="s">
        <v>316</v>
      </c>
      <c r="D26" s="57" t="s">
        <v>278</v>
      </c>
      <c r="E26" s="57" t="s">
        <v>317</v>
      </c>
      <c r="F26" s="57" t="s">
        <v>278</v>
      </c>
      <c r="G26" s="57" t="s">
        <v>79</v>
      </c>
      <c r="H26" s="57">
        <v>9575120</v>
      </c>
      <c r="I26" s="58">
        <v>2</v>
      </c>
      <c r="J26" s="65">
        <f t="shared" si="2"/>
        <v>10</v>
      </c>
      <c r="L26" s="159">
        <v>25</v>
      </c>
    </row>
    <row r="27" spans="1:12" x14ac:dyDescent="0.25">
      <c r="A27" s="34">
        <v>11</v>
      </c>
      <c r="B27" s="57" t="s">
        <v>290</v>
      </c>
      <c r="C27" s="57" t="s">
        <v>290</v>
      </c>
      <c r="D27" s="57" t="s">
        <v>385</v>
      </c>
      <c r="E27" s="57" t="s">
        <v>386</v>
      </c>
      <c r="F27" s="154" t="s">
        <v>387</v>
      </c>
      <c r="G27" s="57" t="s">
        <v>67</v>
      </c>
      <c r="H27" s="57" t="s">
        <v>388</v>
      </c>
      <c r="I27" s="58">
        <v>1</v>
      </c>
      <c r="J27" s="65">
        <f t="shared" si="2"/>
        <v>5</v>
      </c>
      <c r="L27" s="159">
        <v>9</v>
      </c>
    </row>
    <row r="37" spans="3:4" x14ac:dyDescent="0.25">
      <c r="C37" s="63"/>
      <c r="D37" s="65" t="s">
        <v>402</v>
      </c>
    </row>
    <row r="38" spans="3:4" x14ac:dyDescent="0.25">
      <c r="C38" s="119"/>
      <c r="D38" s="65" t="s">
        <v>403</v>
      </c>
    </row>
    <row r="39" spans="3:4" x14ac:dyDescent="0.25">
      <c r="C39" s="59"/>
      <c r="D39" s="65" t="s">
        <v>404</v>
      </c>
    </row>
  </sheetData>
  <autoFilter ref="B3:H12"/>
  <mergeCells count="1">
    <mergeCell ref="A1:J1"/>
  </mergeCells>
  <pageMargins left="0.7" right="0.7" top="0.78740157499999996" bottom="0.78740157499999996" header="0.3" footer="0.3"/>
  <pageSetup paperSize="9" scale="58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N66"/>
  <sheetViews>
    <sheetView tabSelected="1" workbookViewId="0">
      <selection activeCell="A52" sqref="A52:J52"/>
    </sheetView>
  </sheetViews>
  <sheetFormatPr baseColWidth="10" defaultRowHeight="15" x14ac:dyDescent="0.25"/>
  <cols>
    <col min="1" max="1" width="3.42578125" bestFit="1" customWidth="1"/>
    <col min="2" max="2" width="11.85546875" style="65" bestFit="1" customWidth="1"/>
    <col min="3" max="3" width="35" style="65" bestFit="1" customWidth="1"/>
    <col min="4" max="4" width="29.28515625" style="65" bestFit="1" customWidth="1"/>
    <col min="5" max="5" width="22.7109375" style="65" bestFit="1" customWidth="1"/>
    <col min="6" max="6" width="29.28515625" style="65" bestFit="1" customWidth="1"/>
    <col min="7" max="7" width="12.7109375" style="65" bestFit="1" customWidth="1"/>
    <col min="8" max="8" width="31" style="65" bestFit="1" customWidth="1"/>
    <col min="9" max="9" width="9.28515625" style="1" customWidth="1"/>
    <col min="10" max="10" width="7.140625" style="1" bestFit="1" customWidth="1"/>
    <col min="11" max="11" width="7.140625" style="1" customWidth="1"/>
    <col min="12" max="12" width="11.42578125" style="1" customWidth="1"/>
    <col min="13" max="13" width="11.42578125" style="65" customWidth="1"/>
  </cols>
  <sheetData>
    <row r="1" spans="1:13" x14ac:dyDescent="0.25">
      <c r="A1" s="165" t="s">
        <v>35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87"/>
    </row>
    <row r="2" spans="1:13" ht="30" x14ac:dyDescent="0.25">
      <c r="A2" s="7" t="s">
        <v>34</v>
      </c>
      <c r="B2" s="61" t="s">
        <v>28</v>
      </c>
      <c r="C2" s="61" t="s">
        <v>29</v>
      </c>
      <c r="D2" s="61" t="s">
        <v>30</v>
      </c>
      <c r="E2" s="61" t="s">
        <v>31</v>
      </c>
      <c r="F2" s="61" t="s">
        <v>32</v>
      </c>
      <c r="G2" s="61" t="s">
        <v>64</v>
      </c>
      <c r="H2" s="62" t="s">
        <v>65</v>
      </c>
      <c r="I2" s="8" t="s">
        <v>69</v>
      </c>
      <c r="J2" s="5" t="s">
        <v>413</v>
      </c>
      <c r="K2" s="5" t="s">
        <v>415</v>
      </c>
      <c r="L2" s="5" t="s">
        <v>402</v>
      </c>
      <c r="M2" s="62" t="s">
        <v>526</v>
      </c>
    </row>
    <row r="3" spans="1:13" s="18" customFormat="1" x14ac:dyDescent="0.25">
      <c r="A3" s="35">
        <v>1</v>
      </c>
      <c r="B3" s="32" t="s">
        <v>109</v>
      </c>
      <c r="C3" s="32" t="s">
        <v>352</v>
      </c>
      <c r="D3" s="32" t="s">
        <v>351</v>
      </c>
      <c r="E3" s="32" t="s">
        <v>12</v>
      </c>
      <c r="F3" s="32" t="s">
        <v>351</v>
      </c>
      <c r="G3" s="32" t="s">
        <v>12</v>
      </c>
      <c r="H3" s="32" t="s">
        <v>351</v>
      </c>
      <c r="I3" s="30">
        <v>4</v>
      </c>
      <c r="J3" s="30">
        <f>(I3*10)</f>
        <v>40</v>
      </c>
      <c r="K3" s="48"/>
      <c r="M3" s="103">
        <f>(J3+J31)</f>
        <v>50</v>
      </c>
    </row>
    <row r="4" spans="1:13" s="18" customFormat="1" x14ac:dyDescent="0.25">
      <c r="A4" s="69">
        <v>2</v>
      </c>
      <c r="B4" s="70" t="s">
        <v>24</v>
      </c>
      <c r="C4" s="70" t="s">
        <v>194</v>
      </c>
      <c r="D4" s="70" t="s">
        <v>195</v>
      </c>
      <c r="E4" s="70" t="s">
        <v>196</v>
      </c>
      <c r="F4" s="70" t="s">
        <v>195</v>
      </c>
      <c r="G4" s="70" t="s">
        <v>67</v>
      </c>
      <c r="H4" s="70" t="s">
        <v>197</v>
      </c>
      <c r="I4" s="71">
        <v>1</v>
      </c>
      <c r="J4" s="71">
        <f t="shared" ref="J4:J28" si="0">(I4*10)</f>
        <v>10</v>
      </c>
      <c r="K4" s="72"/>
      <c r="L4" s="72" t="s">
        <v>444</v>
      </c>
      <c r="M4" s="103">
        <f>(J4+J32)</f>
        <v>15</v>
      </c>
    </row>
    <row r="5" spans="1:13" s="18" customFormat="1" x14ac:dyDescent="0.25">
      <c r="A5" s="69">
        <v>3</v>
      </c>
      <c r="B5" s="70" t="s">
        <v>13</v>
      </c>
      <c r="C5" s="70" t="s">
        <v>192</v>
      </c>
      <c r="D5" s="70" t="s">
        <v>193</v>
      </c>
      <c r="E5" s="70" t="s">
        <v>12</v>
      </c>
      <c r="F5" s="70" t="s">
        <v>193</v>
      </c>
      <c r="G5" s="70" t="s">
        <v>67</v>
      </c>
      <c r="H5" s="70" t="s">
        <v>414</v>
      </c>
      <c r="I5" s="71">
        <v>2</v>
      </c>
      <c r="J5" s="71">
        <f t="shared" si="0"/>
        <v>20</v>
      </c>
      <c r="K5" s="72"/>
      <c r="L5" s="72" t="s">
        <v>486</v>
      </c>
      <c r="M5" s="103">
        <f>(J5+J33)</f>
        <v>30</v>
      </c>
    </row>
    <row r="6" spans="1:13" s="18" customFormat="1" x14ac:dyDescent="0.25">
      <c r="A6" s="69">
        <v>4</v>
      </c>
      <c r="B6" s="70" t="s">
        <v>110</v>
      </c>
      <c r="C6" s="70" t="s">
        <v>201</v>
      </c>
      <c r="D6" s="70" t="s">
        <v>115</v>
      </c>
      <c r="E6" s="70" t="s">
        <v>127</v>
      </c>
      <c r="F6" s="70" t="s">
        <v>115</v>
      </c>
      <c r="G6" s="70" t="s">
        <v>67</v>
      </c>
      <c r="H6" s="70" t="s">
        <v>202</v>
      </c>
      <c r="I6" s="71">
        <v>1</v>
      </c>
      <c r="J6" s="71">
        <f t="shared" si="0"/>
        <v>10</v>
      </c>
      <c r="K6" s="72"/>
      <c r="L6" s="72" t="s">
        <v>444</v>
      </c>
      <c r="M6" s="103">
        <f>(J6+J34)</f>
        <v>15</v>
      </c>
    </row>
    <row r="7" spans="1:13" s="18" customFormat="1" x14ac:dyDescent="0.25">
      <c r="A7" s="69">
        <v>5</v>
      </c>
      <c r="B7" s="70" t="s">
        <v>25</v>
      </c>
      <c r="C7" s="70" t="s">
        <v>198</v>
      </c>
      <c r="D7" s="70" t="s">
        <v>199</v>
      </c>
      <c r="E7" s="70" t="s">
        <v>21</v>
      </c>
      <c r="F7" s="70" t="s">
        <v>199</v>
      </c>
      <c r="G7" s="70" t="s">
        <v>67</v>
      </c>
      <c r="H7" s="70" t="s">
        <v>200</v>
      </c>
      <c r="I7" s="71">
        <v>1</v>
      </c>
      <c r="J7" s="71">
        <f t="shared" si="0"/>
        <v>10</v>
      </c>
      <c r="K7" s="72"/>
      <c r="L7" s="72" t="s">
        <v>444</v>
      </c>
      <c r="M7" s="103">
        <f t="shared" ref="M7:M15" si="1">(J7+J35)</f>
        <v>15</v>
      </c>
    </row>
    <row r="8" spans="1:13" s="18" customFormat="1" x14ac:dyDescent="0.25">
      <c r="A8" s="69">
        <v>6</v>
      </c>
      <c r="B8" s="70" t="s">
        <v>111</v>
      </c>
      <c r="C8" s="70" t="s">
        <v>203</v>
      </c>
      <c r="D8" s="70" t="s">
        <v>116</v>
      </c>
      <c r="E8" s="70" t="s">
        <v>172</v>
      </c>
      <c r="F8" s="70" t="s">
        <v>116</v>
      </c>
      <c r="G8" s="70" t="s">
        <v>67</v>
      </c>
      <c r="H8" s="70" t="s">
        <v>173</v>
      </c>
      <c r="I8" s="71">
        <v>1</v>
      </c>
      <c r="J8" s="71">
        <f t="shared" si="0"/>
        <v>10</v>
      </c>
      <c r="K8" s="72"/>
      <c r="L8" s="72" t="s">
        <v>444</v>
      </c>
      <c r="M8" s="103">
        <f t="shared" si="1"/>
        <v>15</v>
      </c>
    </row>
    <row r="9" spans="1:13" s="18" customFormat="1" x14ac:dyDescent="0.25">
      <c r="A9" s="69">
        <v>7</v>
      </c>
      <c r="B9" s="70" t="s">
        <v>40</v>
      </c>
      <c r="C9" s="70" t="s">
        <v>207</v>
      </c>
      <c r="D9" s="70" t="s">
        <v>208</v>
      </c>
      <c r="E9" s="70" t="s">
        <v>127</v>
      </c>
      <c r="F9" s="70" t="s">
        <v>208</v>
      </c>
      <c r="G9" s="70" t="s">
        <v>67</v>
      </c>
      <c r="H9" s="70" t="s">
        <v>174</v>
      </c>
      <c r="I9" s="71">
        <v>1</v>
      </c>
      <c r="J9" s="71">
        <f t="shared" si="0"/>
        <v>10</v>
      </c>
      <c r="K9" s="72"/>
      <c r="L9" s="72" t="s">
        <v>444</v>
      </c>
      <c r="M9" s="103">
        <f t="shared" si="1"/>
        <v>15</v>
      </c>
    </row>
    <row r="10" spans="1:13" s="18" customFormat="1" x14ac:dyDescent="0.25">
      <c r="A10" s="69">
        <v>8</v>
      </c>
      <c r="B10" s="70" t="s">
        <v>40</v>
      </c>
      <c r="C10" s="70" t="s">
        <v>178</v>
      </c>
      <c r="D10" s="70" t="s">
        <v>179</v>
      </c>
      <c r="E10" s="70" t="s">
        <v>180</v>
      </c>
      <c r="F10" s="70" t="s">
        <v>181</v>
      </c>
      <c r="G10" s="70" t="s">
        <v>67</v>
      </c>
      <c r="H10" s="70" t="s">
        <v>182</v>
      </c>
      <c r="I10" s="71">
        <v>2</v>
      </c>
      <c r="J10" s="71">
        <f t="shared" si="0"/>
        <v>20</v>
      </c>
      <c r="K10" s="72"/>
      <c r="L10" s="72" t="s">
        <v>486</v>
      </c>
      <c r="M10" s="103">
        <f t="shared" si="1"/>
        <v>30</v>
      </c>
    </row>
    <row r="11" spans="1:13" s="18" customFormat="1" x14ac:dyDescent="0.25">
      <c r="A11" s="69">
        <v>9</v>
      </c>
      <c r="B11" s="70" t="s">
        <v>19</v>
      </c>
      <c r="C11" s="70" t="s">
        <v>183</v>
      </c>
      <c r="D11" s="70" t="s">
        <v>184</v>
      </c>
      <c r="E11" s="70" t="s">
        <v>185</v>
      </c>
      <c r="F11" s="70" t="s">
        <v>184</v>
      </c>
      <c r="G11" s="70" t="s">
        <v>67</v>
      </c>
      <c r="H11" s="70" t="s">
        <v>186</v>
      </c>
      <c r="I11" s="71">
        <v>1</v>
      </c>
      <c r="J11" s="71">
        <f t="shared" si="0"/>
        <v>10</v>
      </c>
      <c r="K11" s="72"/>
      <c r="L11" s="72" t="s">
        <v>444</v>
      </c>
      <c r="M11" s="103">
        <f t="shared" si="1"/>
        <v>15</v>
      </c>
    </row>
    <row r="12" spans="1:13" s="18" customFormat="1" x14ac:dyDescent="0.25">
      <c r="A12" s="69">
        <v>10</v>
      </c>
      <c r="B12" s="70" t="s">
        <v>26</v>
      </c>
      <c r="C12" s="70" t="s">
        <v>187</v>
      </c>
      <c r="D12" s="70" t="s">
        <v>27</v>
      </c>
      <c r="E12" s="70" t="s">
        <v>21</v>
      </c>
      <c r="F12" s="70" t="s">
        <v>188</v>
      </c>
      <c r="G12" s="70" t="s">
        <v>67</v>
      </c>
      <c r="H12" s="70" t="s">
        <v>189</v>
      </c>
      <c r="I12" s="71">
        <v>1</v>
      </c>
      <c r="J12" s="71">
        <f t="shared" si="0"/>
        <v>10</v>
      </c>
      <c r="K12" s="72"/>
      <c r="L12" s="72" t="s">
        <v>444</v>
      </c>
      <c r="M12" s="103">
        <f t="shared" si="1"/>
        <v>15</v>
      </c>
    </row>
    <row r="13" spans="1:13" s="18" customFormat="1" x14ac:dyDescent="0.25">
      <c r="A13" s="69">
        <v>11</v>
      </c>
      <c r="B13" s="70" t="s">
        <v>40</v>
      </c>
      <c r="C13" s="70" t="s">
        <v>170</v>
      </c>
      <c r="D13" s="70" t="s">
        <v>171</v>
      </c>
      <c r="E13" s="70" t="s">
        <v>21</v>
      </c>
      <c r="F13" s="70" t="s">
        <v>171</v>
      </c>
      <c r="G13" s="70" t="s">
        <v>67</v>
      </c>
      <c r="H13" s="74" t="s">
        <v>407</v>
      </c>
      <c r="I13" s="71">
        <v>4</v>
      </c>
      <c r="J13" s="71">
        <f t="shared" si="0"/>
        <v>40</v>
      </c>
      <c r="K13" s="72"/>
      <c r="L13" s="72" t="s">
        <v>427</v>
      </c>
      <c r="M13" s="103">
        <f t="shared" si="1"/>
        <v>50</v>
      </c>
    </row>
    <row r="14" spans="1:13" s="18" customFormat="1" x14ac:dyDescent="0.25">
      <c r="A14" s="69">
        <v>12</v>
      </c>
      <c r="B14" s="70" t="s">
        <v>112</v>
      </c>
      <c r="C14" s="70" t="s">
        <v>212</v>
      </c>
      <c r="D14" s="70" t="s">
        <v>117</v>
      </c>
      <c r="E14" s="70" t="s">
        <v>156</v>
      </c>
      <c r="F14" s="70" t="s">
        <v>117</v>
      </c>
      <c r="G14" s="70" t="s">
        <v>67</v>
      </c>
      <c r="H14" s="70" t="s">
        <v>204</v>
      </c>
      <c r="I14" s="71">
        <v>1</v>
      </c>
      <c r="J14" s="71">
        <f t="shared" si="0"/>
        <v>10</v>
      </c>
      <c r="K14" s="72"/>
      <c r="L14" s="72" t="s">
        <v>444</v>
      </c>
      <c r="M14" s="103">
        <f t="shared" si="1"/>
        <v>20</v>
      </c>
    </row>
    <row r="15" spans="1:13" s="18" customFormat="1" x14ac:dyDescent="0.25">
      <c r="A15" s="69">
        <v>13</v>
      </c>
      <c r="B15" s="70" t="s">
        <v>25</v>
      </c>
      <c r="C15" s="70" t="s">
        <v>175</v>
      </c>
      <c r="D15" s="70" t="s">
        <v>176</v>
      </c>
      <c r="E15" s="70" t="s">
        <v>21</v>
      </c>
      <c r="F15" s="70" t="s">
        <v>176</v>
      </c>
      <c r="G15" s="70" t="s">
        <v>67</v>
      </c>
      <c r="H15" s="70" t="s">
        <v>177</v>
      </c>
      <c r="I15" s="71">
        <v>2</v>
      </c>
      <c r="J15" s="71">
        <f t="shared" si="0"/>
        <v>20</v>
      </c>
      <c r="K15" s="72"/>
      <c r="L15" s="72" t="s">
        <v>427</v>
      </c>
      <c r="M15" s="103">
        <f t="shared" si="1"/>
        <v>30</v>
      </c>
    </row>
    <row r="16" spans="1:13" s="18" customFormat="1" x14ac:dyDescent="0.25">
      <c r="A16" s="69">
        <v>14</v>
      </c>
      <c r="B16" s="70" t="s">
        <v>113</v>
      </c>
      <c r="C16" s="70" t="s">
        <v>445</v>
      </c>
      <c r="D16" s="70" t="s">
        <v>446</v>
      </c>
      <c r="E16" s="70" t="s">
        <v>156</v>
      </c>
      <c r="F16" s="70" t="s">
        <v>446</v>
      </c>
      <c r="G16" s="70" t="s">
        <v>67</v>
      </c>
      <c r="H16" s="70" t="s">
        <v>67</v>
      </c>
      <c r="I16" s="71">
        <v>10</v>
      </c>
      <c r="J16" s="71">
        <f t="shared" si="0"/>
        <v>100</v>
      </c>
      <c r="K16" s="72"/>
      <c r="L16" s="72" t="s">
        <v>456</v>
      </c>
      <c r="M16" s="103">
        <v>130</v>
      </c>
    </row>
    <row r="17" spans="1:14" s="18" customFormat="1" x14ac:dyDescent="0.25">
      <c r="A17" s="69">
        <v>15</v>
      </c>
      <c r="B17" s="70" t="s">
        <v>25</v>
      </c>
      <c r="C17" s="70" t="s">
        <v>205</v>
      </c>
      <c r="D17" s="70" t="s">
        <v>206</v>
      </c>
      <c r="E17" s="70" t="s">
        <v>127</v>
      </c>
      <c r="F17" s="70" t="s">
        <v>206</v>
      </c>
      <c r="G17" s="70" t="s">
        <v>67</v>
      </c>
      <c r="H17" s="70" t="s">
        <v>447</v>
      </c>
      <c r="I17" s="71">
        <v>9</v>
      </c>
      <c r="J17" s="71">
        <f t="shared" si="0"/>
        <v>90</v>
      </c>
      <c r="K17" s="72"/>
      <c r="L17" s="72" t="s">
        <v>484</v>
      </c>
      <c r="M17" s="103">
        <v>90</v>
      </c>
    </row>
    <row r="18" spans="1:14" s="18" customFormat="1" x14ac:dyDescent="0.25">
      <c r="A18" s="69">
        <v>16</v>
      </c>
      <c r="B18" s="70" t="s">
        <v>17</v>
      </c>
      <c r="C18" s="70" t="s">
        <v>209</v>
      </c>
      <c r="D18" s="70" t="s">
        <v>18</v>
      </c>
      <c r="E18" s="70" t="s">
        <v>156</v>
      </c>
      <c r="F18" s="70" t="s">
        <v>18</v>
      </c>
      <c r="G18" s="70" t="s">
        <v>67</v>
      </c>
      <c r="H18" s="70" t="s">
        <v>405</v>
      </c>
      <c r="I18" s="71">
        <v>18</v>
      </c>
      <c r="J18" s="71">
        <f t="shared" si="0"/>
        <v>180</v>
      </c>
      <c r="K18" s="112">
        <v>191</v>
      </c>
      <c r="L18" s="113" t="s">
        <v>529</v>
      </c>
      <c r="M18" s="103">
        <v>230</v>
      </c>
    </row>
    <row r="19" spans="1:14" s="18" customFormat="1" x14ac:dyDescent="0.25">
      <c r="A19" s="69">
        <v>17</v>
      </c>
      <c r="B19" s="70" t="s">
        <v>114</v>
      </c>
      <c r="C19" s="70" t="s">
        <v>211</v>
      </c>
      <c r="D19" s="70" t="s">
        <v>190</v>
      </c>
      <c r="E19" s="70" t="s">
        <v>21</v>
      </c>
      <c r="F19" s="70" t="s">
        <v>190</v>
      </c>
      <c r="G19" s="70" t="s">
        <v>67</v>
      </c>
      <c r="H19" s="74" t="s">
        <v>191</v>
      </c>
      <c r="I19" s="71">
        <v>5</v>
      </c>
      <c r="J19" s="71">
        <f t="shared" si="0"/>
        <v>50</v>
      </c>
      <c r="K19" s="72"/>
      <c r="L19" s="72" t="s">
        <v>427</v>
      </c>
      <c r="M19" s="103">
        <v>70</v>
      </c>
    </row>
    <row r="20" spans="1:14" s="18" customFormat="1" x14ac:dyDescent="0.25">
      <c r="A20" s="69">
        <v>18</v>
      </c>
      <c r="B20" s="70" t="s">
        <v>132</v>
      </c>
      <c r="C20" s="70" t="s">
        <v>160</v>
      </c>
      <c r="D20" s="70" t="s">
        <v>133</v>
      </c>
      <c r="E20" s="70" t="s">
        <v>134</v>
      </c>
      <c r="F20" s="70" t="s">
        <v>133</v>
      </c>
      <c r="G20" s="70" t="s">
        <v>67</v>
      </c>
      <c r="H20" s="70" t="s">
        <v>245</v>
      </c>
      <c r="I20" s="71">
        <v>1</v>
      </c>
      <c r="J20" s="71">
        <f t="shared" si="0"/>
        <v>10</v>
      </c>
      <c r="K20" s="72"/>
      <c r="L20" s="72" t="s">
        <v>448</v>
      </c>
      <c r="M20" s="103">
        <v>15</v>
      </c>
    </row>
    <row r="21" spans="1:14" s="18" customFormat="1" x14ac:dyDescent="0.25">
      <c r="A21" s="69">
        <v>19</v>
      </c>
      <c r="B21" s="70" t="s">
        <v>135</v>
      </c>
      <c r="C21" s="70" t="s">
        <v>159</v>
      </c>
      <c r="D21" s="70" t="s">
        <v>136</v>
      </c>
      <c r="E21" s="70" t="s">
        <v>94</v>
      </c>
      <c r="F21" s="70" t="s">
        <v>136</v>
      </c>
      <c r="G21" s="70" t="s">
        <v>67</v>
      </c>
      <c r="H21" s="70" t="s">
        <v>244</v>
      </c>
      <c r="I21" s="71">
        <v>20</v>
      </c>
      <c r="J21" s="71">
        <f t="shared" si="0"/>
        <v>200</v>
      </c>
      <c r="K21" s="72"/>
      <c r="L21" s="72" t="s">
        <v>435</v>
      </c>
      <c r="M21" s="103">
        <v>200</v>
      </c>
    </row>
    <row r="22" spans="1:14" s="18" customFormat="1" x14ac:dyDescent="0.25">
      <c r="A22" s="33">
        <v>20</v>
      </c>
      <c r="B22" s="57" t="s">
        <v>137</v>
      </c>
      <c r="C22" s="57" t="s">
        <v>155</v>
      </c>
      <c r="D22" s="57" t="s">
        <v>138</v>
      </c>
      <c r="E22" s="57" t="s">
        <v>139</v>
      </c>
      <c r="F22" s="57" t="s">
        <v>138</v>
      </c>
      <c r="G22" s="57" t="s">
        <v>67</v>
      </c>
      <c r="H22" s="57" t="s">
        <v>243</v>
      </c>
      <c r="I22" s="37">
        <v>8</v>
      </c>
      <c r="J22" s="37">
        <f t="shared" si="0"/>
        <v>80</v>
      </c>
      <c r="K22" s="55" t="s">
        <v>449</v>
      </c>
      <c r="M22" s="103">
        <v>100</v>
      </c>
    </row>
    <row r="23" spans="1:14" s="18" customFormat="1" x14ac:dyDescent="0.25">
      <c r="A23" s="69">
        <v>21</v>
      </c>
      <c r="B23" s="70" t="s">
        <v>37</v>
      </c>
      <c r="C23" s="70" t="s">
        <v>230</v>
      </c>
      <c r="D23" s="70" t="s">
        <v>231</v>
      </c>
      <c r="E23" s="70" t="s">
        <v>232</v>
      </c>
      <c r="F23" s="70" t="s">
        <v>233</v>
      </c>
      <c r="G23" s="70" t="s">
        <v>75</v>
      </c>
      <c r="H23" s="70">
        <v>1058357</v>
      </c>
      <c r="I23" s="71">
        <v>1</v>
      </c>
      <c r="J23" s="71">
        <f t="shared" si="0"/>
        <v>10</v>
      </c>
      <c r="K23" s="72"/>
      <c r="L23" s="72" t="s">
        <v>416</v>
      </c>
      <c r="M23" s="103">
        <v>15</v>
      </c>
    </row>
    <row r="24" spans="1:14" s="18" customFormat="1" x14ac:dyDescent="0.25">
      <c r="A24" s="69">
        <v>22</v>
      </c>
      <c r="B24" s="70" t="s">
        <v>37</v>
      </c>
      <c r="C24" s="70" t="s">
        <v>234</v>
      </c>
      <c r="D24" s="70" t="s">
        <v>235</v>
      </c>
      <c r="E24" s="70" t="s">
        <v>232</v>
      </c>
      <c r="F24" s="70" t="s">
        <v>236</v>
      </c>
      <c r="G24" s="70" t="s">
        <v>75</v>
      </c>
      <c r="H24" s="70">
        <v>1058364</v>
      </c>
      <c r="I24" s="71">
        <v>1</v>
      </c>
      <c r="J24" s="71">
        <f t="shared" si="0"/>
        <v>10</v>
      </c>
      <c r="K24" s="72"/>
      <c r="L24" s="72" t="s">
        <v>416</v>
      </c>
      <c r="M24" s="103">
        <v>15</v>
      </c>
    </row>
    <row r="25" spans="1:14" s="13" customFormat="1" x14ac:dyDescent="0.25">
      <c r="A25" s="33">
        <v>23</v>
      </c>
      <c r="B25" s="64" t="s">
        <v>37</v>
      </c>
      <c r="C25" s="64" t="s">
        <v>237</v>
      </c>
      <c r="D25" s="64" t="s">
        <v>238</v>
      </c>
      <c r="E25" s="64" t="s">
        <v>232</v>
      </c>
      <c r="F25" s="64" t="s">
        <v>239</v>
      </c>
      <c r="G25" s="64" t="s">
        <v>75</v>
      </c>
      <c r="H25" s="64">
        <v>1058369</v>
      </c>
      <c r="I25" s="54">
        <v>1</v>
      </c>
      <c r="J25" s="37">
        <f t="shared" si="0"/>
        <v>10</v>
      </c>
      <c r="K25" s="55" t="s">
        <v>442</v>
      </c>
      <c r="M25" s="111">
        <v>15</v>
      </c>
    </row>
    <row r="26" spans="1:14" s="13" customFormat="1" x14ac:dyDescent="0.25">
      <c r="A26" s="69">
        <v>24</v>
      </c>
      <c r="B26" s="70" t="s">
        <v>37</v>
      </c>
      <c r="C26" s="70" t="s">
        <v>240</v>
      </c>
      <c r="D26" s="70" t="s">
        <v>241</v>
      </c>
      <c r="E26" s="70" t="s">
        <v>232</v>
      </c>
      <c r="F26" s="70" t="s">
        <v>242</v>
      </c>
      <c r="G26" s="70" t="s">
        <v>75</v>
      </c>
      <c r="H26" s="70">
        <v>1058355</v>
      </c>
      <c r="I26" s="71">
        <v>1</v>
      </c>
      <c r="J26" s="71">
        <f t="shared" si="0"/>
        <v>10</v>
      </c>
      <c r="K26" s="72"/>
      <c r="L26" s="72" t="s">
        <v>435</v>
      </c>
      <c r="M26" s="111">
        <v>15</v>
      </c>
    </row>
    <row r="27" spans="1:14" x14ac:dyDescent="0.25">
      <c r="A27" s="69">
        <v>6</v>
      </c>
      <c r="B27" s="71" t="s">
        <v>124</v>
      </c>
      <c r="C27" s="108" t="s">
        <v>213</v>
      </c>
      <c r="D27" s="71" t="s">
        <v>124</v>
      </c>
      <c r="E27" s="71" t="s">
        <v>214</v>
      </c>
      <c r="F27" s="71" t="s">
        <v>465</v>
      </c>
      <c r="G27" s="71"/>
      <c r="H27" s="71"/>
      <c r="I27" s="71">
        <v>1</v>
      </c>
      <c r="J27" s="71">
        <f t="shared" si="0"/>
        <v>10</v>
      </c>
      <c r="K27" s="109"/>
      <c r="L27" s="71" t="s">
        <v>485</v>
      </c>
      <c r="M27" s="65">
        <v>15</v>
      </c>
    </row>
    <row r="28" spans="1:14" x14ac:dyDescent="0.25">
      <c r="A28" s="33">
        <v>7</v>
      </c>
      <c r="B28" s="37" t="s">
        <v>217</v>
      </c>
      <c r="C28" s="51" t="s">
        <v>210</v>
      </c>
      <c r="D28" s="37" t="s">
        <v>142</v>
      </c>
      <c r="E28" s="37" t="s">
        <v>215</v>
      </c>
      <c r="F28" s="37" t="s">
        <v>466</v>
      </c>
      <c r="G28" s="37"/>
      <c r="H28" s="37"/>
      <c r="I28" s="37">
        <v>1</v>
      </c>
      <c r="J28" s="71">
        <f t="shared" si="0"/>
        <v>10</v>
      </c>
      <c r="K28" s="37" t="s">
        <v>467</v>
      </c>
      <c r="L28" s="110" t="s">
        <v>527</v>
      </c>
      <c r="M28" s="65">
        <v>15</v>
      </c>
      <c r="N28" s="1"/>
    </row>
    <row r="29" spans="1:14" x14ac:dyDescent="0.25">
      <c r="I29" s="30"/>
      <c r="J29" s="30"/>
    </row>
    <row r="30" spans="1:14" ht="30" x14ac:dyDescent="0.25">
      <c r="I30" s="30"/>
      <c r="J30" s="5" t="s">
        <v>528</v>
      </c>
      <c r="L30" s="67"/>
    </row>
    <row r="31" spans="1:14" x14ac:dyDescent="0.25">
      <c r="A31" s="32">
        <v>1</v>
      </c>
      <c r="B31" s="32" t="s">
        <v>109</v>
      </c>
      <c r="C31" s="32" t="s">
        <v>352</v>
      </c>
      <c r="D31" s="32" t="s">
        <v>351</v>
      </c>
      <c r="E31" s="32" t="s">
        <v>12</v>
      </c>
      <c r="F31" s="32" t="s">
        <v>351</v>
      </c>
      <c r="G31" s="32" t="s">
        <v>12</v>
      </c>
      <c r="H31" s="32" t="s">
        <v>351</v>
      </c>
      <c r="I31" s="68">
        <v>2</v>
      </c>
      <c r="J31" s="68">
        <f>(I31*5)</f>
        <v>10</v>
      </c>
    </row>
    <row r="32" spans="1:14" x14ac:dyDescent="0.25">
      <c r="A32" s="70">
        <v>2</v>
      </c>
      <c r="B32" s="70" t="s">
        <v>24</v>
      </c>
      <c r="C32" s="70" t="s">
        <v>194</v>
      </c>
      <c r="D32" s="70" t="s">
        <v>195</v>
      </c>
      <c r="E32" s="70" t="s">
        <v>196</v>
      </c>
      <c r="F32" s="70" t="s">
        <v>195</v>
      </c>
      <c r="G32" s="70" t="s">
        <v>67</v>
      </c>
      <c r="H32" s="70" t="s">
        <v>197</v>
      </c>
      <c r="I32" s="73">
        <v>1</v>
      </c>
      <c r="J32" s="73">
        <f t="shared" ref="J32:J55" si="2">(I32*5)</f>
        <v>5</v>
      </c>
    </row>
    <row r="33" spans="1:10" x14ac:dyDescent="0.25">
      <c r="A33" s="70">
        <v>3</v>
      </c>
      <c r="B33" s="70" t="s">
        <v>13</v>
      </c>
      <c r="C33" s="70" t="s">
        <v>192</v>
      </c>
      <c r="D33" s="70" t="s">
        <v>193</v>
      </c>
      <c r="E33" s="70" t="s">
        <v>12</v>
      </c>
      <c r="F33" s="70" t="s">
        <v>193</v>
      </c>
      <c r="G33" s="70" t="s">
        <v>12</v>
      </c>
      <c r="H33" s="70" t="s">
        <v>193</v>
      </c>
      <c r="I33" s="73">
        <v>2</v>
      </c>
      <c r="J33" s="73">
        <f t="shared" si="2"/>
        <v>10</v>
      </c>
    </row>
    <row r="34" spans="1:10" x14ac:dyDescent="0.25">
      <c r="A34" s="70">
        <v>4</v>
      </c>
      <c r="B34" s="70" t="s">
        <v>110</v>
      </c>
      <c r="C34" s="70" t="s">
        <v>201</v>
      </c>
      <c r="D34" s="70" t="s">
        <v>115</v>
      </c>
      <c r="E34" s="70" t="s">
        <v>127</v>
      </c>
      <c r="F34" s="70" t="s">
        <v>115</v>
      </c>
      <c r="G34" s="70" t="s">
        <v>67</v>
      </c>
      <c r="H34" s="70" t="s">
        <v>202</v>
      </c>
      <c r="I34" s="73">
        <v>1</v>
      </c>
      <c r="J34" s="73">
        <f t="shared" si="2"/>
        <v>5</v>
      </c>
    </row>
    <row r="35" spans="1:10" x14ac:dyDescent="0.25">
      <c r="A35" s="70">
        <v>5</v>
      </c>
      <c r="B35" s="70" t="s">
        <v>25</v>
      </c>
      <c r="C35" s="70" t="s">
        <v>198</v>
      </c>
      <c r="D35" s="70" t="s">
        <v>199</v>
      </c>
      <c r="E35" s="70" t="s">
        <v>21</v>
      </c>
      <c r="F35" s="70" t="s">
        <v>199</v>
      </c>
      <c r="G35" s="70" t="s">
        <v>67</v>
      </c>
      <c r="H35" s="70" t="s">
        <v>200</v>
      </c>
      <c r="I35" s="73">
        <v>1</v>
      </c>
      <c r="J35" s="73">
        <f t="shared" si="2"/>
        <v>5</v>
      </c>
    </row>
    <row r="36" spans="1:10" x14ac:dyDescent="0.25">
      <c r="A36" s="70">
        <v>6</v>
      </c>
      <c r="B36" s="70" t="s">
        <v>111</v>
      </c>
      <c r="C36" s="70" t="s">
        <v>203</v>
      </c>
      <c r="D36" s="70" t="s">
        <v>116</v>
      </c>
      <c r="E36" s="70" t="s">
        <v>172</v>
      </c>
      <c r="F36" s="70" t="s">
        <v>116</v>
      </c>
      <c r="G36" s="70" t="s">
        <v>67</v>
      </c>
      <c r="H36" s="70" t="s">
        <v>173</v>
      </c>
      <c r="I36" s="73">
        <v>1</v>
      </c>
      <c r="J36" s="73">
        <f t="shared" si="2"/>
        <v>5</v>
      </c>
    </row>
    <row r="37" spans="1:10" x14ac:dyDescent="0.25">
      <c r="A37" s="70">
        <v>7</v>
      </c>
      <c r="B37" s="70" t="s">
        <v>40</v>
      </c>
      <c r="C37" s="70" t="s">
        <v>207</v>
      </c>
      <c r="D37" s="70" t="s">
        <v>208</v>
      </c>
      <c r="E37" s="70" t="s">
        <v>127</v>
      </c>
      <c r="F37" s="70" t="s">
        <v>208</v>
      </c>
      <c r="G37" s="70" t="s">
        <v>67</v>
      </c>
      <c r="H37" s="70" t="s">
        <v>174</v>
      </c>
      <c r="I37" s="73">
        <v>1</v>
      </c>
      <c r="J37" s="73">
        <f t="shared" si="2"/>
        <v>5</v>
      </c>
    </row>
    <row r="38" spans="1:10" x14ac:dyDescent="0.25">
      <c r="A38" s="70">
        <v>8</v>
      </c>
      <c r="B38" s="70" t="s">
        <v>40</v>
      </c>
      <c r="C38" s="70" t="s">
        <v>178</v>
      </c>
      <c r="D38" s="70" t="s">
        <v>179</v>
      </c>
      <c r="E38" s="70" t="s">
        <v>180</v>
      </c>
      <c r="F38" s="70" t="s">
        <v>181</v>
      </c>
      <c r="G38" s="70" t="s">
        <v>67</v>
      </c>
      <c r="H38" s="70" t="s">
        <v>182</v>
      </c>
      <c r="I38" s="73">
        <v>2</v>
      </c>
      <c r="J38" s="73">
        <f t="shared" si="2"/>
        <v>10</v>
      </c>
    </row>
    <row r="39" spans="1:10" x14ac:dyDescent="0.25">
      <c r="A39" s="70">
        <v>9</v>
      </c>
      <c r="B39" s="70" t="s">
        <v>19</v>
      </c>
      <c r="C39" s="70" t="s">
        <v>183</v>
      </c>
      <c r="D39" s="70" t="s">
        <v>184</v>
      </c>
      <c r="E39" s="70" t="s">
        <v>185</v>
      </c>
      <c r="F39" s="70" t="s">
        <v>184</v>
      </c>
      <c r="G39" s="70" t="s">
        <v>67</v>
      </c>
      <c r="H39" s="70" t="s">
        <v>186</v>
      </c>
      <c r="I39" s="73">
        <v>1</v>
      </c>
      <c r="J39" s="73">
        <f t="shared" si="2"/>
        <v>5</v>
      </c>
    </row>
    <row r="40" spans="1:10" x14ac:dyDescent="0.25">
      <c r="A40" s="70">
        <v>10</v>
      </c>
      <c r="B40" s="70" t="s">
        <v>26</v>
      </c>
      <c r="C40" s="70" t="s">
        <v>187</v>
      </c>
      <c r="D40" s="70" t="s">
        <v>27</v>
      </c>
      <c r="E40" s="70" t="s">
        <v>21</v>
      </c>
      <c r="F40" s="70" t="s">
        <v>188</v>
      </c>
      <c r="G40" s="70" t="s">
        <v>67</v>
      </c>
      <c r="H40" s="70" t="s">
        <v>189</v>
      </c>
      <c r="I40" s="73">
        <v>1</v>
      </c>
      <c r="J40" s="73">
        <f t="shared" si="2"/>
        <v>5</v>
      </c>
    </row>
    <row r="41" spans="1:10" x14ac:dyDescent="0.25">
      <c r="A41" s="70">
        <v>11</v>
      </c>
      <c r="B41" s="70" t="s">
        <v>40</v>
      </c>
      <c r="C41" s="70" t="s">
        <v>170</v>
      </c>
      <c r="D41" s="70" t="s">
        <v>171</v>
      </c>
      <c r="E41" s="70" t="s">
        <v>21</v>
      </c>
      <c r="F41" s="70" t="s">
        <v>171</v>
      </c>
      <c r="G41" s="70" t="s">
        <v>67</v>
      </c>
      <c r="H41" s="70" t="s">
        <v>407</v>
      </c>
      <c r="I41" s="73">
        <v>2</v>
      </c>
      <c r="J41" s="73">
        <f t="shared" si="2"/>
        <v>10</v>
      </c>
    </row>
    <row r="42" spans="1:10" x14ac:dyDescent="0.25">
      <c r="A42" s="70">
        <v>12</v>
      </c>
      <c r="B42" s="70" t="s">
        <v>112</v>
      </c>
      <c r="C42" s="70" t="s">
        <v>212</v>
      </c>
      <c r="D42" s="70" t="s">
        <v>117</v>
      </c>
      <c r="E42" s="70" t="s">
        <v>156</v>
      </c>
      <c r="F42" s="70" t="s">
        <v>117</v>
      </c>
      <c r="G42" s="70" t="s">
        <v>67</v>
      </c>
      <c r="H42" s="70" t="s">
        <v>204</v>
      </c>
      <c r="I42" s="73">
        <v>2</v>
      </c>
      <c r="J42" s="73">
        <f t="shared" si="2"/>
        <v>10</v>
      </c>
    </row>
    <row r="43" spans="1:10" x14ac:dyDescent="0.25">
      <c r="A43" s="70">
        <v>13</v>
      </c>
      <c r="B43" s="70" t="s">
        <v>25</v>
      </c>
      <c r="C43" s="70" t="s">
        <v>175</v>
      </c>
      <c r="D43" s="70" t="s">
        <v>176</v>
      </c>
      <c r="E43" s="70" t="s">
        <v>21</v>
      </c>
      <c r="F43" s="70" t="s">
        <v>176</v>
      </c>
      <c r="G43" s="70" t="s">
        <v>67</v>
      </c>
      <c r="H43" s="70" t="s">
        <v>177</v>
      </c>
      <c r="I43" s="73">
        <v>2</v>
      </c>
      <c r="J43" s="73">
        <f t="shared" si="2"/>
        <v>10</v>
      </c>
    </row>
    <row r="44" spans="1:10" x14ac:dyDescent="0.25">
      <c r="A44" s="70">
        <v>14</v>
      </c>
      <c r="B44" s="70" t="s">
        <v>113</v>
      </c>
      <c r="C44" s="70" t="s">
        <v>445</v>
      </c>
      <c r="D44" s="70" t="s">
        <v>446</v>
      </c>
      <c r="E44" s="70" t="s">
        <v>156</v>
      </c>
      <c r="F44" s="70" t="s">
        <v>446</v>
      </c>
      <c r="G44" s="70" t="s">
        <v>67</v>
      </c>
      <c r="H44" s="70"/>
      <c r="I44" s="73">
        <v>6</v>
      </c>
      <c r="J44" s="73">
        <f t="shared" si="2"/>
        <v>30</v>
      </c>
    </row>
    <row r="45" spans="1:10" x14ac:dyDescent="0.25">
      <c r="A45" s="70">
        <v>15</v>
      </c>
      <c r="B45" s="70" t="s">
        <v>17</v>
      </c>
      <c r="C45" s="70" t="s">
        <v>209</v>
      </c>
      <c r="D45" s="70" t="s">
        <v>18</v>
      </c>
      <c r="E45" s="70" t="s">
        <v>156</v>
      </c>
      <c r="F45" s="70" t="s">
        <v>18</v>
      </c>
      <c r="G45" s="70" t="s">
        <v>67</v>
      </c>
      <c r="H45" s="70" t="s">
        <v>405</v>
      </c>
      <c r="I45" s="73">
        <v>10</v>
      </c>
      <c r="J45" s="73">
        <f t="shared" si="2"/>
        <v>50</v>
      </c>
    </row>
    <row r="46" spans="1:10" x14ac:dyDescent="0.25">
      <c r="A46" s="70">
        <v>16</v>
      </c>
      <c r="B46" s="70" t="s">
        <v>114</v>
      </c>
      <c r="C46" s="70" t="s">
        <v>211</v>
      </c>
      <c r="D46" s="70" t="s">
        <v>190</v>
      </c>
      <c r="E46" s="70" t="s">
        <v>21</v>
      </c>
      <c r="F46" s="70" t="s">
        <v>190</v>
      </c>
      <c r="G46" s="70" t="s">
        <v>67</v>
      </c>
      <c r="H46" s="70" t="s">
        <v>191</v>
      </c>
      <c r="I46" s="73">
        <v>4</v>
      </c>
      <c r="J46" s="73">
        <f t="shared" si="2"/>
        <v>20</v>
      </c>
    </row>
    <row r="47" spans="1:10" x14ac:dyDescent="0.25">
      <c r="A47" s="70">
        <v>17</v>
      </c>
      <c r="B47" s="70" t="s">
        <v>132</v>
      </c>
      <c r="C47" s="70" t="s">
        <v>160</v>
      </c>
      <c r="D47" s="70" t="s">
        <v>133</v>
      </c>
      <c r="E47" s="70" t="s">
        <v>134</v>
      </c>
      <c r="F47" s="70" t="s">
        <v>133</v>
      </c>
      <c r="G47" s="70" t="s">
        <v>67</v>
      </c>
      <c r="H47" s="70" t="s">
        <v>245</v>
      </c>
      <c r="I47" s="73">
        <v>1</v>
      </c>
      <c r="J47" s="73">
        <f t="shared" si="2"/>
        <v>5</v>
      </c>
    </row>
    <row r="48" spans="1:10" x14ac:dyDescent="0.25">
      <c r="A48" s="57">
        <v>18</v>
      </c>
      <c r="B48" s="57" t="s">
        <v>137</v>
      </c>
      <c r="C48" s="57" t="s">
        <v>468</v>
      </c>
      <c r="D48" s="57" t="s">
        <v>138</v>
      </c>
      <c r="E48" s="57" t="s">
        <v>139</v>
      </c>
      <c r="F48" s="57" t="s">
        <v>138</v>
      </c>
      <c r="G48" s="57" t="s">
        <v>67</v>
      </c>
      <c r="H48" s="57" t="s">
        <v>243</v>
      </c>
      <c r="I48" s="58">
        <v>4</v>
      </c>
      <c r="J48" s="58">
        <f t="shared" si="2"/>
        <v>20</v>
      </c>
    </row>
    <row r="49" spans="1:12" x14ac:dyDescent="0.25">
      <c r="A49" s="70">
        <v>19</v>
      </c>
      <c r="B49" s="70" t="s">
        <v>37</v>
      </c>
      <c r="C49" s="70" t="s">
        <v>230</v>
      </c>
      <c r="D49" s="70" t="s">
        <v>231</v>
      </c>
      <c r="E49" s="70" t="s">
        <v>232</v>
      </c>
      <c r="F49" s="70" t="s">
        <v>233</v>
      </c>
      <c r="G49" s="70" t="s">
        <v>75</v>
      </c>
      <c r="H49" s="70">
        <v>1058357</v>
      </c>
      <c r="I49" s="73">
        <v>1</v>
      </c>
      <c r="J49" s="73">
        <f t="shared" si="2"/>
        <v>5</v>
      </c>
    </row>
    <row r="50" spans="1:12" x14ac:dyDescent="0.25">
      <c r="A50" s="70">
        <v>20</v>
      </c>
      <c r="B50" s="70" t="s">
        <v>37</v>
      </c>
      <c r="C50" s="70" t="s">
        <v>234</v>
      </c>
      <c r="D50" s="70" t="s">
        <v>235</v>
      </c>
      <c r="E50" s="70" t="s">
        <v>232</v>
      </c>
      <c r="F50" s="70" t="s">
        <v>236</v>
      </c>
      <c r="G50" s="70" t="s">
        <v>75</v>
      </c>
      <c r="H50" s="70">
        <v>1058364</v>
      </c>
      <c r="I50" s="73">
        <v>1</v>
      </c>
      <c r="J50" s="73">
        <f t="shared" si="2"/>
        <v>5</v>
      </c>
    </row>
    <row r="51" spans="1:12" x14ac:dyDescent="0.25">
      <c r="A51" s="57">
        <v>21</v>
      </c>
      <c r="B51" s="57" t="s">
        <v>37</v>
      </c>
      <c r="C51" s="57" t="s">
        <v>237</v>
      </c>
      <c r="D51" s="57" t="s">
        <v>238</v>
      </c>
      <c r="E51" s="57" t="s">
        <v>232</v>
      </c>
      <c r="F51" s="57" t="s">
        <v>239</v>
      </c>
      <c r="G51" s="57" t="s">
        <v>75</v>
      </c>
      <c r="H51" s="57">
        <v>1058369</v>
      </c>
      <c r="I51" s="58">
        <v>1</v>
      </c>
      <c r="J51" s="58">
        <f t="shared" si="2"/>
        <v>5</v>
      </c>
      <c r="L51" s="20"/>
    </row>
    <row r="52" spans="1:12" x14ac:dyDescent="0.25">
      <c r="A52" s="57">
        <v>22</v>
      </c>
      <c r="B52" s="57" t="s">
        <v>37</v>
      </c>
      <c r="C52" s="57" t="s">
        <v>240</v>
      </c>
      <c r="D52" s="57" t="s">
        <v>241</v>
      </c>
      <c r="E52" s="57" t="s">
        <v>232</v>
      </c>
      <c r="F52" s="57" t="s">
        <v>242</v>
      </c>
      <c r="G52" s="57" t="s">
        <v>75</v>
      </c>
      <c r="H52" s="57">
        <v>1058355</v>
      </c>
      <c r="I52" s="58">
        <v>1</v>
      </c>
      <c r="J52" s="58">
        <f t="shared" si="2"/>
        <v>5</v>
      </c>
      <c r="K52" s="20"/>
      <c r="L52" s="20"/>
    </row>
    <row r="53" spans="1:12" x14ac:dyDescent="0.25">
      <c r="A53" s="70">
        <v>23</v>
      </c>
      <c r="B53" s="70" t="s">
        <v>472</v>
      </c>
      <c r="C53" s="70" t="s">
        <v>469</v>
      </c>
      <c r="D53" s="70" t="s">
        <v>470</v>
      </c>
      <c r="E53" s="70" t="s">
        <v>471</v>
      </c>
      <c r="F53" s="70" t="s">
        <v>470</v>
      </c>
      <c r="G53" s="70" t="s">
        <v>67</v>
      </c>
      <c r="H53" s="70" t="s">
        <v>473</v>
      </c>
      <c r="I53" s="70">
        <v>4</v>
      </c>
      <c r="J53" s="73">
        <f t="shared" si="2"/>
        <v>20</v>
      </c>
      <c r="K53" s="109"/>
      <c r="L53" s="109" t="s">
        <v>427</v>
      </c>
    </row>
    <row r="54" spans="1:12" x14ac:dyDescent="0.25">
      <c r="A54" s="70">
        <v>24</v>
      </c>
      <c r="B54" s="70" t="s">
        <v>477</v>
      </c>
      <c r="C54" s="70" t="s">
        <v>474</v>
      </c>
      <c r="D54" s="70" t="s">
        <v>475</v>
      </c>
      <c r="E54" s="70" t="s">
        <v>127</v>
      </c>
      <c r="F54" s="70" t="s">
        <v>476</v>
      </c>
      <c r="G54" s="70"/>
      <c r="H54" s="70"/>
      <c r="I54" s="73">
        <v>1</v>
      </c>
      <c r="J54" s="73">
        <f t="shared" si="2"/>
        <v>5</v>
      </c>
      <c r="K54" s="109"/>
      <c r="L54" s="109" t="s">
        <v>427</v>
      </c>
    </row>
    <row r="55" spans="1:12" x14ac:dyDescent="0.25">
      <c r="A55" s="74">
        <v>25</v>
      </c>
      <c r="B55" s="70" t="s">
        <v>482</v>
      </c>
      <c r="C55" s="74" t="s">
        <v>478</v>
      </c>
      <c r="D55" s="70" t="s">
        <v>479</v>
      </c>
      <c r="E55" s="77" t="s">
        <v>480</v>
      </c>
      <c r="F55" s="70" t="s">
        <v>481</v>
      </c>
      <c r="G55" s="70" t="s">
        <v>67</v>
      </c>
      <c r="H55" s="73" t="s">
        <v>483</v>
      </c>
      <c r="I55" s="73">
        <v>2</v>
      </c>
      <c r="J55" s="73">
        <f t="shared" si="2"/>
        <v>10</v>
      </c>
      <c r="K55" s="109"/>
      <c r="L55" s="109" t="s">
        <v>444</v>
      </c>
    </row>
    <row r="64" spans="1:12" x14ac:dyDescent="0.25">
      <c r="C64" s="63"/>
      <c r="D64" s="65" t="s">
        <v>402</v>
      </c>
    </row>
    <row r="65" spans="3:4" x14ac:dyDescent="0.25">
      <c r="C65" s="66"/>
      <c r="D65" s="65" t="s">
        <v>403</v>
      </c>
    </row>
    <row r="66" spans="3:4" x14ac:dyDescent="0.25">
      <c r="C66" s="59"/>
      <c r="D66" s="65" t="s">
        <v>404</v>
      </c>
    </row>
  </sheetData>
  <mergeCells count="1">
    <mergeCell ref="A1:L1"/>
  </mergeCells>
  <pageMargins left="0.7" right="0.7" top="0.78740157499999996" bottom="0.78740157499999996" header="0.3" footer="0.3"/>
  <pageSetup paperSize="9" scale="48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I10"/>
  <sheetViews>
    <sheetView workbookViewId="0">
      <selection activeCell="E26" sqref="E26"/>
    </sheetView>
  </sheetViews>
  <sheetFormatPr baseColWidth="10" defaultRowHeight="15" x14ac:dyDescent="0.25"/>
  <cols>
    <col min="1" max="1" width="3.42578125" bestFit="1" customWidth="1"/>
    <col min="2" max="2" width="25.140625" style="1" bestFit="1" customWidth="1"/>
    <col min="3" max="3" width="34.140625" style="14" bestFit="1" customWidth="1"/>
    <col min="4" max="4" width="26.42578125" style="1" bestFit="1" customWidth="1"/>
    <col min="5" max="5" width="22.7109375" style="1" bestFit="1" customWidth="1"/>
    <col min="6" max="6" width="19.5703125" style="1" bestFit="1" customWidth="1"/>
    <col min="7" max="7" width="7.42578125" style="1" bestFit="1" customWidth="1"/>
    <col min="8" max="8" width="7.42578125" style="1" customWidth="1"/>
    <col min="9" max="9" width="101.42578125" customWidth="1"/>
  </cols>
  <sheetData>
    <row r="1" spans="1:9" x14ac:dyDescent="0.25">
      <c r="A1" s="167" t="s">
        <v>247</v>
      </c>
      <c r="B1" s="167"/>
      <c r="C1" s="167"/>
      <c r="D1" s="167"/>
      <c r="E1" s="167"/>
      <c r="F1" s="167"/>
      <c r="G1" s="167"/>
      <c r="H1" s="23"/>
    </row>
    <row r="2" spans="1:9" s="11" customFormat="1" x14ac:dyDescent="0.25">
      <c r="A2" s="9" t="s">
        <v>34</v>
      </c>
      <c r="B2" s="10" t="s">
        <v>28</v>
      </c>
      <c r="C2" s="10" t="s">
        <v>29</v>
      </c>
      <c r="D2" s="10" t="s">
        <v>30</v>
      </c>
      <c r="E2" s="10" t="s">
        <v>31</v>
      </c>
      <c r="F2" s="10" t="s">
        <v>32</v>
      </c>
      <c r="G2" s="10" t="s">
        <v>33</v>
      </c>
      <c r="H2" s="10" t="s">
        <v>66</v>
      </c>
      <c r="I2" s="9"/>
    </row>
    <row r="3" spans="1:9" s="18" customFormat="1" x14ac:dyDescent="0.25">
      <c r="A3" s="31">
        <v>1</v>
      </c>
      <c r="B3" s="30" t="s">
        <v>0</v>
      </c>
      <c r="C3" s="41"/>
      <c r="D3" s="30"/>
      <c r="E3" s="30"/>
      <c r="F3" s="31"/>
      <c r="G3" s="30">
        <v>28</v>
      </c>
      <c r="H3" s="30"/>
      <c r="I3" s="31" t="s">
        <v>359</v>
      </c>
    </row>
    <row r="4" spans="1:9" s="18" customFormat="1" x14ac:dyDescent="0.25">
      <c r="A4" s="31">
        <v>2</v>
      </c>
      <c r="B4" s="30" t="s">
        <v>22</v>
      </c>
      <c r="C4" s="41" t="s">
        <v>153</v>
      </c>
      <c r="D4" s="30"/>
      <c r="E4" s="30"/>
      <c r="F4" s="31"/>
      <c r="G4" s="30">
        <v>257</v>
      </c>
      <c r="H4" s="30"/>
      <c r="I4" s="31" t="s">
        <v>397</v>
      </c>
    </row>
    <row r="5" spans="1:9" s="18" customFormat="1" x14ac:dyDescent="0.25">
      <c r="A5" s="31">
        <v>3</v>
      </c>
      <c r="B5" s="30" t="s">
        <v>108</v>
      </c>
      <c r="C5" s="41"/>
      <c r="D5" s="30"/>
      <c r="E5" s="30"/>
      <c r="F5" s="31"/>
      <c r="G5" s="30">
        <v>3</v>
      </c>
      <c r="H5" s="30"/>
      <c r="I5" s="31" t="s">
        <v>394</v>
      </c>
    </row>
    <row r="6" spans="1:9" s="18" customFormat="1" x14ac:dyDescent="0.25">
      <c r="A6" s="31">
        <v>4</v>
      </c>
      <c r="B6" s="20" t="s">
        <v>376</v>
      </c>
      <c r="C6" s="41"/>
      <c r="D6" s="30"/>
      <c r="E6" s="30"/>
      <c r="F6" s="31"/>
      <c r="G6" s="30">
        <v>2</v>
      </c>
      <c r="H6" s="30"/>
      <c r="I6" s="31" t="s">
        <v>395</v>
      </c>
    </row>
    <row r="7" spans="1:9" s="18" customFormat="1" x14ac:dyDescent="0.25">
      <c r="A7" s="31">
        <v>5</v>
      </c>
      <c r="B7" s="30" t="s">
        <v>218</v>
      </c>
      <c r="C7" s="41"/>
      <c r="D7" s="30"/>
      <c r="E7" s="30"/>
      <c r="F7" s="30"/>
      <c r="G7" s="30">
        <v>3</v>
      </c>
      <c r="H7" s="30"/>
      <c r="I7" s="31" t="s">
        <v>126</v>
      </c>
    </row>
    <row r="8" spans="1:9" s="18" customFormat="1" x14ac:dyDescent="0.25">
      <c r="A8" s="49">
        <v>6</v>
      </c>
      <c r="B8" s="50" t="s">
        <v>124</v>
      </c>
      <c r="C8" s="52" t="s">
        <v>213</v>
      </c>
      <c r="D8" s="50" t="s">
        <v>124</v>
      </c>
      <c r="E8" s="50" t="s">
        <v>214</v>
      </c>
      <c r="F8" s="50" t="s">
        <v>465</v>
      </c>
      <c r="G8" s="50">
        <v>1</v>
      </c>
      <c r="H8" s="50" t="s">
        <v>485</v>
      </c>
      <c r="I8" s="38" t="s">
        <v>125</v>
      </c>
    </row>
    <row r="9" spans="1:9" s="18" customFormat="1" x14ac:dyDescent="0.25">
      <c r="A9" s="33">
        <v>7</v>
      </c>
      <c r="B9" s="37" t="s">
        <v>217</v>
      </c>
      <c r="C9" s="51" t="s">
        <v>210</v>
      </c>
      <c r="D9" s="37" t="s">
        <v>142</v>
      </c>
      <c r="E9" s="37" t="s">
        <v>215</v>
      </c>
      <c r="F9" s="37" t="s">
        <v>466</v>
      </c>
      <c r="G9" s="37">
        <v>1</v>
      </c>
      <c r="H9" s="37" t="s">
        <v>467</v>
      </c>
      <c r="I9" s="31" t="s">
        <v>45</v>
      </c>
    </row>
    <row r="10" spans="1:9" x14ac:dyDescent="0.25">
      <c r="G10" s="19">
        <f>SUM(G3:G9)</f>
        <v>295</v>
      </c>
      <c r="H10" s="19"/>
      <c r="I10" s="13"/>
    </row>
  </sheetData>
  <mergeCells count="1">
    <mergeCell ref="A1:G1"/>
  </mergeCells>
  <pageMargins left="0.7" right="0.7" top="0.78740157499999996" bottom="0.78740157499999996" header="0.3" footer="0.3"/>
  <pageSetup paperSize="9" scale="1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Kodensatoren</vt:lpstr>
      <vt:lpstr>Widerstände</vt:lpstr>
      <vt:lpstr>Connector</vt:lpstr>
      <vt:lpstr>Spulen+Div</vt:lpstr>
      <vt:lpstr>Aktiv</vt:lpstr>
      <vt:lpstr>NA</vt:lpstr>
    </vt:vector>
  </TitlesOfParts>
  <Company>Johannes Gutenberg-Universität Mainz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Bauss, Horst-Dieter</dc:creator>
  <cp:lastModifiedBy>Bauss, Bruno</cp:lastModifiedBy>
  <cp:lastPrinted>2017-09-05T08:47:37Z</cp:lastPrinted>
  <dcterms:created xsi:type="dcterms:W3CDTF">2014-01-21T13:17:00Z</dcterms:created>
  <dcterms:modified xsi:type="dcterms:W3CDTF">2018-08-10T10:42:48Z</dcterms:modified>
</cp:coreProperties>
</file>