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JFEX\"/>
    </mc:Choice>
  </mc:AlternateContent>
  <bookViews>
    <workbookView xWindow="0" yWindow="0" windowWidth="28800" windowHeight="14820"/>
  </bookViews>
  <sheets>
    <sheet name="Kodensatoren" sheetId="2" r:id="rId1"/>
    <sheet name="Widerstände" sheetId="9" r:id="rId2"/>
    <sheet name="Connector" sheetId="10" r:id="rId3"/>
    <sheet name="Spulen+Div" sheetId="7" r:id="rId4"/>
    <sheet name="Aktiv" sheetId="5" r:id="rId5"/>
    <sheet name="NA" sheetId="6" r:id="rId6"/>
  </sheets>
  <definedNames>
    <definedName name="_xlnm._FilterDatabase" localSheetId="4" hidden="1">Aktiv!$A$2:$P$26</definedName>
    <definedName name="_xlnm._FilterDatabase" localSheetId="5" hidden="1">NA!$A$2:$J$9</definedName>
    <definedName name="_xlnm._FilterDatabase" localSheetId="1" hidden="1">Widerstände!$A$2:$J$47</definedName>
    <definedName name="_xlnm.Print_Area" localSheetId="4">Aktiv!$A$2:$M$27</definedName>
    <definedName name="_xlnm.Print_Area" localSheetId="2">Connector!$A$2:$K$25</definedName>
    <definedName name="_xlnm.Print_Area" localSheetId="0">Kodensatoren!$A$1:$M$31</definedName>
  </definedNames>
  <calcPr calcId="162913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" i="2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3" i="5"/>
  <c r="I28" i="5" l="1"/>
  <c r="J15" i="7" l="1"/>
  <c r="G11" i="6" l="1"/>
  <c r="G47" i="9"/>
  <c r="J27" i="10" l="1"/>
  <c r="I26" i="2" l="1"/>
  <c r="I40" i="2" s="1"/>
</calcChain>
</file>

<file path=xl/sharedStrings.xml><?xml version="1.0" encoding="utf-8"?>
<sst xmlns="http://schemas.openxmlformats.org/spreadsheetml/2006/main" count="953" uniqueCount="559">
  <si>
    <t>C0402_IPC</t>
  </si>
  <si>
    <t>TDK</t>
  </si>
  <si>
    <t>CAP CER 100nF/10V 0402 X7R 10%</t>
  </si>
  <si>
    <t>C1005X7R1A104K050BB</t>
  </si>
  <si>
    <t>CAP CER 470PF 50V 10% X7R 0402</t>
  </si>
  <si>
    <t>C1005X7R1H471K050BA</t>
  </si>
  <si>
    <t>Yageo</t>
  </si>
  <si>
    <t>CC0402KRX7R7BB103</t>
  </si>
  <si>
    <t>Murata</t>
  </si>
  <si>
    <t>GRM155R60J474KE19D</t>
  </si>
  <si>
    <t>C0603_IPC</t>
  </si>
  <si>
    <t>C1608X5R0G226M</t>
  </si>
  <si>
    <t>Kemet</t>
  </si>
  <si>
    <t>Panasonic</t>
  </si>
  <si>
    <t>CT7343_IPC</t>
  </si>
  <si>
    <t>T530Y687M004ATE005</t>
  </si>
  <si>
    <t>AVX</t>
  </si>
  <si>
    <t>Xilinx</t>
  </si>
  <si>
    <t>FG256</t>
  </si>
  <si>
    <t>L603</t>
  </si>
  <si>
    <t>L805</t>
  </si>
  <si>
    <t>MURATA</t>
  </si>
  <si>
    <t>MLF32</t>
  </si>
  <si>
    <t>SY58034UMG</t>
  </si>
  <si>
    <t>MSOP16</t>
  </si>
  <si>
    <t>NANO2_FUSE</t>
  </si>
  <si>
    <t>Texas</t>
  </si>
  <si>
    <t>R0402_IPC</t>
  </si>
  <si>
    <t>R805_IPC</t>
  </si>
  <si>
    <t>SOIC8</t>
  </si>
  <si>
    <t>SOT23-5</t>
  </si>
  <si>
    <t>TSSOP16</t>
  </si>
  <si>
    <t>SN74AVC4T774PW_TSSOP16</t>
  </si>
  <si>
    <t>SYM_NAME</t>
  </si>
  <si>
    <t>COMP_DEVICE_TYPE</t>
  </si>
  <si>
    <t>COMP_VALUE</t>
  </si>
  <si>
    <t>MANUFACTOR</t>
  </si>
  <si>
    <t>PART NUMBER</t>
  </si>
  <si>
    <t>COUNT</t>
  </si>
  <si>
    <t>NR</t>
  </si>
  <si>
    <t>Bill of Material Report AKTIV</t>
  </si>
  <si>
    <t>Bill of Material Report COILS+DIV</t>
  </si>
  <si>
    <t>ASMT</t>
  </si>
  <si>
    <t>C1206_IPC</t>
  </si>
  <si>
    <t>H5120NL</t>
  </si>
  <si>
    <t>SOT23-6</t>
  </si>
  <si>
    <t>NANO2_1A</t>
  </si>
  <si>
    <t>NANO2_15A</t>
  </si>
  <si>
    <t>POLYFUSE 300MA</t>
  </si>
  <si>
    <t>CAP CER 1000PF 50V 10% X7R 0402</t>
  </si>
  <si>
    <t>GRM155R71H102KA01D</t>
  </si>
  <si>
    <t>CAP CER 1UF 16V 10% X5R 0402</t>
  </si>
  <si>
    <t>1NF/2KV</t>
  </si>
  <si>
    <t>FERRITE CHIP 220 OHM 0805</t>
  </si>
  <si>
    <t>220R/2A</t>
  </si>
  <si>
    <t>MODULE XFORMR SNGL GIGABIT SMD</t>
  </si>
  <si>
    <t>PULSE</t>
  </si>
  <si>
    <t>LITTLEFUSE</t>
  </si>
  <si>
    <t>FUSE BRD MNT 15A 65VAC/VDC 2SMD</t>
  </si>
  <si>
    <t>FUSE BRD MNT 1A 65VAC/VDC 2SMD</t>
  </si>
  <si>
    <t>0451015.MRL</t>
  </si>
  <si>
    <t>0451001.NRL</t>
  </si>
  <si>
    <t>PTC RESET 15V .100A SMD 0805</t>
  </si>
  <si>
    <t>0805L1010YR</t>
  </si>
  <si>
    <t>CAP CER 1nF/2KV 1206 X5R 10%</t>
  </si>
  <si>
    <t>1206GC102KAT1A</t>
  </si>
  <si>
    <t>DISTRIBUTOR</t>
  </si>
  <si>
    <t>ORDERNR</t>
  </si>
  <si>
    <t>MAINZ</t>
  </si>
  <si>
    <t>SIGN</t>
  </si>
  <si>
    <t>Digikey</t>
  </si>
  <si>
    <t>445-1255-6-ND</t>
  </si>
  <si>
    <t>COUNT 1 BOARD</t>
  </si>
  <si>
    <t>445-8030-1-ND</t>
  </si>
  <si>
    <t>478-2956-1-ND</t>
  </si>
  <si>
    <t>Mouser</t>
  </si>
  <si>
    <t>R&amp;S</t>
  </si>
  <si>
    <t>FARNELL</t>
  </si>
  <si>
    <t>553-1454-5-ND</t>
  </si>
  <si>
    <t>1515661PL</t>
  </si>
  <si>
    <t>Farnell</t>
  </si>
  <si>
    <t>490-1303-6-ND</t>
  </si>
  <si>
    <t>47UF</t>
  </si>
  <si>
    <t>100NF</t>
  </si>
  <si>
    <t>470P</t>
  </si>
  <si>
    <t>10NF</t>
  </si>
  <si>
    <t>CE_1821</t>
  </si>
  <si>
    <t>C2220</t>
  </si>
  <si>
    <t>C0201_IPC</t>
  </si>
  <si>
    <t>445-13408-1-ND</t>
  </si>
  <si>
    <t>MAL215099913E3</t>
  </si>
  <si>
    <t>CGA3E3X7S2A104K080AB</t>
  </si>
  <si>
    <t>EEF-GX0D471R</t>
  </si>
  <si>
    <t>Vishay</t>
  </si>
  <si>
    <t>22UF</t>
  </si>
  <si>
    <t>470UF/100V</t>
  </si>
  <si>
    <t>10UF</t>
  </si>
  <si>
    <t>470NF</t>
  </si>
  <si>
    <t>680UF/4V</t>
  </si>
  <si>
    <t>100UF</t>
  </si>
  <si>
    <t>220NF</t>
  </si>
  <si>
    <t>603-CC402KRX7R7BB102</t>
  </si>
  <si>
    <t>445-6938-1-ND</t>
  </si>
  <si>
    <t>667-EEFGX0D471R</t>
  </si>
  <si>
    <t>81-GRM155R60J474KE9D</t>
  </si>
  <si>
    <t>80-T530Y687M4ATE5</t>
  </si>
  <si>
    <t>R0603_IPC</t>
  </si>
  <si>
    <t>FLGA2577</t>
  </si>
  <si>
    <t>TQFN48_040</t>
  </si>
  <si>
    <t>HCPL_817</t>
  </si>
  <si>
    <t>QFN32_050</t>
  </si>
  <si>
    <t>MLF16_065</t>
  </si>
  <si>
    <t>UQFN10</t>
  </si>
  <si>
    <t>MAX34461</t>
  </si>
  <si>
    <t>HCPL-817</t>
  </si>
  <si>
    <t>SY89838U</t>
  </si>
  <si>
    <t>Ref</t>
  </si>
  <si>
    <t>600R</t>
  </si>
  <si>
    <t>LAIRD</t>
  </si>
  <si>
    <t>L3816</t>
  </si>
  <si>
    <t>4.7UH</t>
  </si>
  <si>
    <t>WURTH</t>
  </si>
  <si>
    <t>QBVW033A0B</t>
  </si>
  <si>
    <t>Maxim</t>
  </si>
  <si>
    <t>2MM_2X25</t>
  </si>
  <si>
    <t>SOD80C</t>
  </si>
  <si>
    <t>LL4148</t>
  </si>
  <si>
    <t>Fairchild</t>
  </si>
  <si>
    <t>LED0402</t>
  </si>
  <si>
    <t>SML-P11UTT86</t>
  </si>
  <si>
    <t>Rohm</t>
  </si>
  <si>
    <t>RELAIS_G6E_134P</t>
  </si>
  <si>
    <t>OMRON_G6E</t>
  </si>
  <si>
    <t>PIM4328</t>
  </si>
  <si>
    <t>CAP ALUM 470UF 20% 100V SMD</t>
  </si>
  <si>
    <t>CAP CER 0.1UF 100V X7S 0603</t>
  </si>
  <si>
    <t>CAP CER 10UF 100V X7S 2220</t>
  </si>
  <si>
    <t>CAP POLYMER 470UF 20% 2V SMD</t>
  </si>
  <si>
    <t>CAP CER 0.47UF 6.3V X5R 0402</t>
  </si>
  <si>
    <t>CAP CER 0.1UF 6.3V X5R 0201</t>
  </si>
  <si>
    <t>CAP TANT POLY 680UF 4V 2917</t>
  </si>
  <si>
    <t>CAP CER 4.7UF 6.3V X5R 0402</t>
  </si>
  <si>
    <t>CAP CER 10UF 6.3V X5R 0402</t>
  </si>
  <si>
    <t>RES 1/10W 1% 0402 SMD</t>
  </si>
  <si>
    <t>CAP CER 22UF 4V X5R 0603</t>
  </si>
  <si>
    <t>Microchip Technology</t>
  </si>
  <si>
    <t>470UF/2V</t>
  </si>
  <si>
    <t>DIODE GEN PURP 100V 200MA SOD80</t>
  </si>
  <si>
    <t>KEMET</t>
  </si>
  <si>
    <t>CAP POLY TAN 10UF/6,3V LOWESR 3216 SMD</t>
  </si>
  <si>
    <t>10UF/6,3V</t>
  </si>
  <si>
    <t>CT3216_IPC</t>
  </si>
  <si>
    <t>T491A106K006AT7280</t>
  </si>
  <si>
    <t>399-3683-1-ND</t>
  </si>
  <si>
    <t>330UF/63V</t>
  </si>
  <si>
    <t>EMVA630ARA331MKG5S</t>
  </si>
  <si>
    <t>United Chemi</t>
  </si>
  <si>
    <t>CE1313</t>
  </si>
  <si>
    <t>4753PHCT-ND</t>
  </si>
  <si>
    <t>IC BUS TRANSCVR TRI-ST SOT23-6</t>
  </si>
  <si>
    <t>SN74AVC1T45DBVR</t>
  </si>
  <si>
    <t>Broadcom Limited</t>
  </si>
  <si>
    <t>516-2580-1-ND</t>
  </si>
  <si>
    <t>MAX16052AUT+TCT-ND</t>
  </si>
  <si>
    <t>IC SCHMITT-TRG INV GATE SOT23-5</t>
  </si>
  <si>
    <t>SN74AHC1G14DBV</t>
  </si>
  <si>
    <t>296-1092-1-ND</t>
  </si>
  <si>
    <t>IC SENSOR TEMP 10BIT SOT23-6</t>
  </si>
  <si>
    <t>AD7414ARTZ</t>
  </si>
  <si>
    <t>ANALOG DEV.</t>
  </si>
  <si>
    <t>AD7414ARTZ-1REEL7</t>
  </si>
  <si>
    <t>AD7414ARTZ-1REEL7CT-ND</t>
  </si>
  <si>
    <t>IC MONITOR OCTAL 16-MSOP</t>
  </si>
  <si>
    <t>LTC2991CMS</t>
  </si>
  <si>
    <t>Linear</t>
  </si>
  <si>
    <t>LTC2991CMS#PBF-ND</t>
  </si>
  <si>
    <t>IC BUS TRANSCVR 4BIT DL 16TSSOP</t>
  </si>
  <si>
    <t>SN74AVC4T774PW</t>
  </si>
  <si>
    <t>296-23611-5-ND</t>
  </si>
  <si>
    <t>SN65LVDS4RSET</t>
  </si>
  <si>
    <t>296-29257-1-ND</t>
  </si>
  <si>
    <t>IC CR-II CPLD 256MCELL 256BGA</t>
  </si>
  <si>
    <t>XC2C256-7FTG256C</t>
  </si>
  <si>
    <t>IC EEPROM 256KBIT 1MHz 8SO</t>
  </si>
  <si>
    <t>M24256-BWMN6TP</t>
  </si>
  <si>
    <t>STMicroelectronics</t>
  </si>
  <si>
    <t>497-8623-1-ND</t>
  </si>
  <si>
    <t>IC GATE XOR 1CH 2-INP SOT-353</t>
  </si>
  <si>
    <t>SN74AHC1G86SE-7</t>
  </si>
  <si>
    <t>74AHC1G86SE-7DICT-ND</t>
  </si>
  <si>
    <t xml:space="preserve">IC PWR MONITOR/SEQUENCER 48TQFN </t>
  </si>
  <si>
    <t>MAX34461ETM+-ND</t>
  </si>
  <si>
    <t>OPTOISOLATOR 5KV TRANSISTOR 4SM</t>
  </si>
  <si>
    <t>576-1538-5-ND</t>
  </si>
  <si>
    <t>IC PWR MONITOR/SEQUENCER SOT23-6</t>
  </si>
  <si>
    <t>MAX16052AUT+T</t>
  </si>
  <si>
    <t xml:space="preserve"> IC CLK BUFFER 2:6 7.5GHZ 32MLF </t>
  </si>
  <si>
    <t>PWR INTERFACE 36V-75V 12A</t>
  </si>
  <si>
    <t xml:space="preserve"> IC LINE RCVR DIFF SGL 10UQFN</t>
  </si>
  <si>
    <t>IC CLK BUFFER 2:8 2GHZ 32MLF</t>
  </si>
  <si>
    <t xml:space="preserve">CONVERTER DC/DC 12V 33A OUT </t>
  </si>
  <si>
    <t>CE Critical Power</t>
  </si>
  <si>
    <t>Ericsson Power Modules</t>
  </si>
  <si>
    <t>1UF/16V</t>
  </si>
  <si>
    <t>PIM4000</t>
  </si>
  <si>
    <t>MAX20751_1PHASE</t>
  </si>
  <si>
    <t xml:space="preserve">CAP CER 100UF 6.3V X5R 1206 </t>
  </si>
  <si>
    <t>490-7217-6-ND</t>
  </si>
  <si>
    <t>BLM21PG221SH1D</t>
  </si>
  <si>
    <t xml:space="preserve"> 0456030.ER</t>
  </si>
  <si>
    <t>FUSE BRD MNT 30A 125VAC/VDC 2SMD</t>
  </si>
  <si>
    <t>FERRITE BEAD 600 OHM 0603 1LN</t>
  </si>
  <si>
    <t xml:space="preserve">HZ0603C601R-10 </t>
  </si>
  <si>
    <t>240-2380-1-ND</t>
  </si>
  <si>
    <t>FIXED IND 4.7UH 1.2A 105 MOHM</t>
  </si>
  <si>
    <t xml:space="preserve">732-1008-6-ND </t>
  </si>
  <si>
    <t xml:space="preserve"> LED 660NM RD WTR CLR RA SMD</t>
  </si>
  <si>
    <t>LED RED 90</t>
  </si>
  <si>
    <t>AVAGO</t>
  </si>
  <si>
    <t>HSMC-C120</t>
  </si>
  <si>
    <t>LED 570NM GN WTR CLR RA SMD</t>
  </si>
  <si>
    <t>LED GREEN 90</t>
  </si>
  <si>
    <t>HSMG-C120</t>
  </si>
  <si>
    <t xml:space="preserve"> LED CHIPLED 0.4MM BLUE RA 0603</t>
  </si>
  <si>
    <t>LED BLUE 90</t>
  </si>
  <si>
    <t>HSMR-C120</t>
  </si>
  <si>
    <t>LED CHIPLED 0.4MM AMBER RA 0603</t>
  </si>
  <si>
    <t>LED AMBER 90</t>
  </si>
  <si>
    <t>HSMA-C120</t>
  </si>
  <si>
    <t>511-1653-6-ND</t>
  </si>
  <si>
    <t xml:space="preserve">  LL4148FSDKR-ND</t>
  </si>
  <si>
    <t>CAP ALU 330UF/63V 20% SMD</t>
  </si>
  <si>
    <t>445-6838-1-ND</t>
  </si>
  <si>
    <t>Bill of Material Report NOT ASSEMBLED</t>
  </si>
  <si>
    <t>C5750X7S2A106K230KB</t>
  </si>
  <si>
    <t>GRM31CR60J107ME39K</t>
  </si>
  <si>
    <t>JUMPER1</t>
  </si>
  <si>
    <t>GIGARRAY_666</t>
  </si>
  <si>
    <t>2MM_2X7_90</t>
  </si>
  <si>
    <t>COMATEL_5POL</t>
  </si>
  <si>
    <t>2MM_2X7</t>
  </si>
  <si>
    <t>TE_1766500_1</t>
  </si>
  <si>
    <t>ZONE1</t>
  </si>
  <si>
    <t>MOLEX70247_2052</t>
  </si>
  <si>
    <t>MOLEX70247__2X10_90</t>
  </si>
  <si>
    <t>COMATEL_3POL</t>
  </si>
  <si>
    <t>10K</t>
  </si>
  <si>
    <t>4,7K</t>
  </si>
  <si>
    <t>1K</t>
  </si>
  <si>
    <t>5K</t>
  </si>
  <si>
    <t>5,1K</t>
  </si>
  <si>
    <t>RES 1/10W 1% 0603 SMD</t>
  </si>
  <si>
    <t>1,1K</t>
  </si>
  <si>
    <t>R2512</t>
  </si>
  <si>
    <t>10M/025W/2KV</t>
  </si>
  <si>
    <t>R1206_IPC</t>
  </si>
  <si>
    <t>3,3K</t>
  </si>
  <si>
    <t>1,5K</t>
  </si>
  <si>
    <t>2,4K</t>
  </si>
  <si>
    <t>220K</t>
  </si>
  <si>
    <t>SDS001</t>
  </si>
  <si>
    <t>FCI_55714_202LF</t>
  </si>
  <si>
    <t>AVAGO_MINIPOD_RECEI</t>
  </si>
  <si>
    <t>AVAGO_MINIPOD_TRANS</t>
  </si>
  <si>
    <t>I2C_JUMPER</t>
  </si>
  <si>
    <t>MOLEX_877823003</t>
  </si>
  <si>
    <t>MINIDIM244SMD06</t>
  </si>
  <si>
    <t>HFJ11-1G01E-L-12RL</t>
  </si>
  <si>
    <t>RJ45_HALO_HFJ11-1G01ERL-LED</t>
  </si>
  <si>
    <t>JUMPER2</t>
  </si>
  <si>
    <t>MMCX</t>
  </si>
  <si>
    <t>MMCX_180</t>
  </si>
  <si>
    <t>PUSH_SW_WUERTH_WS_TASV</t>
  </si>
  <si>
    <t>ATCA_HMZD_2065657_1</t>
  </si>
  <si>
    <t>1NF</t>
  </si>
  <si>
    <t>REF</t>
  </si>
  <si>
    <t>Bill of Material Report RESISTOR</t>
  </si>
  <si>
    <t>RES 1W 1% 2512 SMD</t>
  </si>
  <si>
    <t>RES 1/4W 1% 1206 SMD</t>
  </si>
  <si>
    <t>RES 1/10W 1% 0805 SMD</t>
  </si>
  <si>
    <t>1,2k</t>
  </si>
  <si>
    <t>Bill of Material Report (Connector+Switch+Socket)</t>
  </si>
  <si>
    <t>CONN MEG-ARRAY PLUG 81 POS</t>
  </si>
  <si>
    <t>FCI</t>
  </si>
  <si>
    <t>FCI_55714-202LF</t>
  </si>
  <si>
    <t xml:space="preserve">CON 1 POL </t>
  </si>
  <si>
    <t>CON_1POL</t>
  </si>
  <si>
    <t>Multicomp</t>
  </si>
  <si>
    <t>TEST-22</t>
  </si>
  <si>
    <t>CONN MMCX JACK STR 50 OHM PCB</t>
  </si>
  <si>
    <t>MOLEX</t>
  </si>
  <si>
    <t xml:space="preserve">WM5557-ND </t>
  </si>
  <si>
    <t>SWITCH DETECT PB SPST-NO RT ANG</t>
  </si>
  <si>
    <t>C&amp;K_Components</t>
  </si>
  <si>
    <t>ARRAY FEMALE 296POS 1.3MM GOLD</t>
  </si>
  <si>
    <t>2X7_2MM</t>
  </si>
  <si>
    <t>CONN HEADER 5 POL 254mm</t>
  </si>
  <si>
    <t>STELVIO KONTEK</t>
  </si>
  <si>
    <t>230-5082</t>
  </si>
  <si>
    <t>CONN MALE 34POS R/A GOLD</t>
  </si>
  <si>
    <t>TE CON</t>
  </si>
  <si>
    <t>1766500-1</t>
  </si>
  <si>
    <t>1766500-1-ND</t>
  </si>
  <si>
    <t>CONN HEADER 3 POL 254mm</t>
  </si>
  <si>
    <t>423-2920</t>
  </si>
  <si>
    <t xml:space="preserve"> CONN HEADER 20POS .100 R/A 30AU</t>
  </si>
  <si>
    <t>ON Shore Techn.</t>
  </si>
  <si>
    <t>302-R201</t>
  </si>
  <si>
    <t>ED10536-ND</t>
  </si>
  <si>
    <t>WM18863-ND</t>
  </si>
  <si>
    <t>CONN RCPT 80POS 8ROW RT ANG HM-Z</t>
  </si>
  <si>
    <t>TE_2065657_1</t>
  </si>
  <si>
    <t>2065657-1</t>
  </si>
  <si>
    <t xml:space="preserve">A104048-ND </t>
  </si>
  <si>
    <t xml:space="preserve">CON RJ45 FASTJACK LED </t>
  </si>
  <si>
    <t>HALO</t>
  </si>
  <si>
    <t>736-9864</t>
  </si>
  <si>
    <t>CONN HEADER 2x3 POL 254mm</t>
  </si>
  <si>
    <t>M20-9980346</t>
  </si>
  <si>
    <t>QSFP EVAL TEST BOARD W/SMASFULL IPMC</t>
  </si>
  <si>
    <t>WM24087-ND</t>
  </si>
  <si>
    <t>XCVU9P-2FLGA2577E</t>
  </si>
  <si>
    <t>IC FPGA ULTRASCALE 9PFLGA2577</t>
  </si>
  <si>
    <t>REL_OMRON_G6E</t>
  </si>
  <si>
    <t>OMRON</t>
  </si>
  <si>
    <t>G6E-134P-ST-US-DC3</t>
  </si>
  <si>
    <t>Z2599-ND</t>
  </si>
  <si>
    <t>SAMTEC</t>
  </si>
  <si>
    <t xml:space="preserve">CONN HEADER 50POS 2MM VERT </t>
  </si>
  <si>
    <t>SAMTEC SQT-125-01-F-D</t>
  </si>
  <si>
    <t>SQT-125-01-F-D</t>
  </si>
  <si>
    <t>WS-TSAV</t>
  </si>
  <si>
    <t>Würth</t>
  </si>
  <si>
    <t>434153017835</t>
  </si>
  <si>
    <t>732-10143-1-ND</t>
  </si>
  <si>
    <t>100NF/100V</t>
  </si>
  <si>
    <t>6092873-ND</t>
  </si>
  <si>
    <t>55701-001LF</t>
  </si>
  <si>
    <t>Bestellt</t>
  </si>
  <si>
    <t>vorrätig bei ProDesign</t>
  </si>
  <si>
    <t>vorrätig Mainz</t>
  </si>
  <si>
    <t>576-1391-ND</t>
  </si>
  <si>
    <t>296-19094-1-ND</t>
  </si>
  <si>
    <t>CAP CER 10nF/16V 0402 X5R 10%</t>
  </si>
  <si>
    <t>CAP CER 220nF/6,3V 0402 X6S 10%</t>
  </si>
  <si>
    <t xml:space="preserve">CGA2B3X7R0J224M050BB </t>
  </si>
  <si>
    <t xml:space="preserve">80-C0402C104M8P </t>
  </si>
  <si>
    <t xml:space="preserve">CGB2A1JB1C105K033BC </t>
  </si>
  <si>
    <t xml:space="preserve">810-CGB2A1JB1C105K0C </t>
  </si>
  <si>
    <t xml:space="preserve">GRJ155R60J106ME11D </t>
  </si>
  <si>
    <t xml:space="preserve">81-GRJ155R60J106ME1D </t>
  </si>
  <si>
    <t>TaiyoYuden</t>
  </si>
  <si>
    <t xml:space="preserve">JMK105BBJ475MV-F </t>
  </si>
  <si>
    <t xml:space="preserve">  587-2787-1-ND</t>
  </si>
  <si>
    <t>CERN</t>
  </si>
  <si>
    <t>10UF/100V</t>
  </si>
  <si>
    <t xml:space="preserve">C84,C89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</si>
  <si>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C40,C41,C43,C48,C51,C53,C54,C55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</si>
  <si>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</si>
  <si>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C1,C1_17,C1_18,C1_23,C1_26,C10_23,C10_26,C11_17,C11_18,C11_23,C11_26,C12,C13,C13_13,C13_14,C13_15,C13_16,C13_19,C13_20,C13_21,C13_22,C14,C15,C15_21,C15_22,C16,C16_21,C16_22,C17,C18,C19,C192_13,C192_14,C192_15,C192_16,C192_19,C192_20,C192_21,C192_22,C194_13,C194_14,C194_15,C194_16,C194_19,C194_20,C194_21,C194_22,C196_17,C196_18,C197_13,C197_14,C197_15,C197_16,C197_19,C197_20,C197_21,C197_22,C198_17,C198_18,C2,C20,C22,C23,C24,C25,C26,C3,C3_17,C3_18,C3_23,C3_26,C4,C5_17,C5_18,C5_23,C5_26,C6,C66,C67,C68,C69,C7_17,C7_18,C7_23,C7_26,C70,C71,C72,C73,C74,C75,C76,C77,C78,C79,C80,C81,C82,C83,C9_17,C9_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</si>
  <si>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C10_AVR1_U1,C10_AVR1_U2,C10_AVR10_U1,C10_AVR10_U2,C10_AVR2_U1,C10_AVR2_U2,C10_AVR3_U1,C10_AVR3_U2,C10_AVR4_U1,C10_AVR4_U2,C10_AVR5_U1,C10_AVR5_U2,C10_AVR6_U1,C10_AVR6_U2,C10_AVR7_U1,C10_AVR7_U2,C10_AVR8_U1,C10_AVR8_U2,C10_AVR9_U1,C10_AVR9_U2,C100,C101,C102,C103,C104,C105,C106,C107,C108,C109,C11_AVR1_U1,C11_AVR1_U2,C11_AVR10_U1,C11_AVR10_U2,C11_AVR2_U1,C11_AVR2_U2,C11_AVR3_U1,C11_AVR3_U2,C11_AVR4_U1,C11_AVR4_U2,C11_AVR5_U1,C11_AVR5_U2,C11_AVR6_U1,C11_AVR6_U2,C11_AVR7_U1,C11_AVR7_U2,C11_AVR8_U1,C11_AVR8_U2,C11_AVR9_U1,C11_AVR9_U2,C110,C111,C112,C113,C114,C115,C116,C117,C118,C119,C12_AVR1_U1,C12_AVR1_U2,C12_AVR10_U1,C12_AVR10_U2,C12_AVR2_U1,C12_AVR2_U2,C12_AVR3_U1,C12_AVR3_U2,C12_AVR4_U1,C12_AVR4_U2,C12_AVR5_U1,C12_AVR5_U2,C12_AVR6_U1,C12_AVR6_U2,C12_AVR7_U1,C12_AVR7_U2,C12_AVR8_U1,C12_AVR8_U2,C12_AVR9_U1,C12_AVR9_U2,C13_AVR1_U1,C13_AVR1_U2,C13_AVR10_U1,C13_AVR10_U2,C13_AVR2_U1,C13_AVR2_U2,C13_AVR3_U1,C13_AVR3_U2,C13_AVR4_U1,C13_AVR4_U2,C13_AVR5_U1,C13_AVR5_U2,C13_AVR6_U1,C13_AVR6_U2,C13_AVR7_U1,C13_AVR7_U2,C13_AVR8_U1,C13_AVR8_U2,C13_AVR9_U1,C13_AVR9_U2,C14_AVR1_U1,C14_AVR1_U2,C14_AVR10_U1,C14_AVR10_U2,C14_AVR2_U1,C14_AVR2_U2,C14_AVR3_U1,C14_AVR3_U2,C14_AVR4_U1,C14_AVR4_U2,C14_AVR5_U1,C14_AVR5_U2,C14_AVR6_U1,C14_AVR6_U2,C14_AVR7_U1,C14_AVR7_U2,C14_AVR8_U1,C14_AVR8_U2,C14_AVR9_U1,C14_AVR9_U2,C15_AVR1_U1,C15_AVR1_U2,C15_AVR10_U1,C15_AVR10_U2,C15_AVR2_U1,C15_AVR2_U2,C15_AVR3_U1,C15_AVR3_U2,C15_AVR4_U1,C15_AVR4_U2,C15_AVR5_U1,C15_AVR5_U2,C15_AVR6_U1,C15_AVR6_U2,C15_AVR7_U1,C15_AVR7_U2,C15_AVR8_U1,C15_AVR8_U2,C15_AVR9_U1,C15_AVR9_U2,C16_AVR1_U1,C16_AVR1_U2,C16_AVR10_U1,C16_AVR10_U2,C16_AVR2_U1,C16_AVR2_U2,C16_AVR3_U1,C16_AVR3_U2,C16_AVR4_U1,C16_AVR4_U2,C16_AVR5_U1,C16_AVR5_U2,C16_AVR6_U1,C16_AVR6_U2,C16_AVR7_U1,C16_AVR7_U2,C16_AVR8_U1,C16_AVR8_U2,C16_AVR9_U1,C16_AVR9_U2,C17_AVR1_U1,C17_AVR1_U2,C17_AVR10_U1,C17_AVR10_U2,C17_AVR2_U1,C17_AVR2_U2,C17_AVR3_U1,C17_AVR3_U2,C17_AVR4_U1,C17_AVR4_U2,C17_AVR5_U1,C17_AVR5_U2,C17_AVR6_U1,C17_AVR6_U2,C17_AVR7_U1,C17_AVR7_U2,C17_AVR8_U1,C17_AVR8_U2,C17_AVR9_U1,C17_AVR9_U2,C18_AVR1_U1,C18_AVR1_U2,C18_AVR10_U1,C18_AVR10_U2,C18_AVR2_U1,C18_AVR2_U2,C18_AVR3_U1,C18_AVR3_U2,C18_AVR4_U1,C18_AVR4_U2,C18_AVR5_U1,C18_AVR5_U2,C18_AVR6_U1,C18_AVR6_U2,C18_AVR7_U1,C18_AVR7_U2,C18_AVR8_U1,C18_AVR8_U2,C18_AVR9_U1,C18_AVR9_U2,C19_AVR1_U1,C19_AVR1_U2,C19_AVR10_U1,C19_AVR10_U2,C19_AVR2_U1,C19_AVR2_U2,C19_AVR3_U1,C19_AVR3_U2,C19_AVR4_U1,C19_AVR4_U2,C19_AVR5_U1,C19_AVR5_U2,C19_AVR6_U1,C19_AVR6_U2,C19_AVR7_U1,C19_AVR7_U2,C19_AVR8_U1,C19_AVR8_U2,C19_AVR9_U1,C19_AVR9_U2,C20_AVR1_U1,C20_AVR1_U2,C20_AVR10_U1,C20_AVR10_U2,C20_AVR2_U1,C20_AVR2_U2,C20_AVR3_U1,C20_AVR3_U2,C20_AVR4_U1,C20_AVR4_U2,C20_AVR5_U1,C20_AVR5_U2,C20_AVR6_U1,C20_AVR6_U2,C20_AVR7_U1,C20_AVR7_U2,C20_AVR8_U1,C20_AVR8_U2,C20_AVR9_U1,C20_AVR9_U2,C21_AVR1_U1,C21_AVR1_U2,C21_AVR10_U1,C21_AVR10_U2,C21_AVR2_U1,C21_AVR2_U2,C21_AVR3_U1,C21_AVR3_U2,C21_AVR4_U1,C21_AVR4_U2,C21_AVR5_U1,C21_AVR5_U2,C21_AVR6_U1,C21_AVR6_U2,C21_AVR7_U1,C21_AVR7_U2,C21_AVR8_U1,C21_AVR8_U2,C21_AVR9_U1,C21_AVR9_U2,C22_AVR1_U1,C22_AVR1_U2,C22_AVR10_U1,C22_AVR10_U2,C22_AVR2_U1,C22_AVR2_U2,C22_AVR3_U1,C22_AVR3_U2,C22_AVR4_U1,C22_AVR4_U2,C22_AVR5_U1,C22_AVR5_U2,C22_AVR6_U1,C22_AVR6_U2,C22_AVR7_U1,C22_AVR7_U2,C22_AVR8_U1,C22_AVR8_U2,C22_AVR9_U1,C22_AVR9_U2,C23_AVR1_U1,C23_AVR1_U2,C23_AVR10_U1,C23_AVR10_U2,C23_AVR2_U1,C23_AVR2_U2,C23_AVR3_U1,C23_AVR3_U2,C23_AVR4_U1,C23_AVR4_U2,C23_AVR5_U1,C23_AVR5_U2,C23_AVR6_U1,C23_AVR6_U2,C23_AVR7_U1,C23_AVR7_U2,C23_AVR8_U1,C23_AVR8_U2,C23_AVR9_U1,C23_AVR9_U2,C24_AVR1_U1,C24_AVR1_U2,C24_AVR10_U1,C24_AVR10_U2,C24_AVR2_U1,C24_AVR2_U2,C24_AVR3_U1,C24_AVR3_U2,C24_AVR4_U1,C24_AVR4_U2,C24_AVR5_U1,C24_AVR5_U2,C24_AVR6_U1,C24_AVR6_U2,C24_AVR7_U1,C24_AVR7_U2,C24_AVR8_U1,C24_AVR8_U2,C24_AVR9_U1,C24_AVR9_U2,C25_AVR1_U1,C25_AVR1_U2,C25_AVR10_U1,C25_AVR10_U2,C25_AVR2_U1,C25_AVR2_U2,C25_AVR3_U1,C25_AVR3_U2,C25_AVR4_U1,C25_AVR4_U2,C25_AVR5_U1,C25_AVR5_U2,C25_AVR6_U1,C25_AVR6_U2,C25_AVR7_U1,C25_AVR7_U2,C25_AVR8_U1,C25_AVR8_U2,C25_AVR9_U1,C25_AVR9_U2,C26_AVR1_U1,C26_AVR1_U2,C26_AVR10_U1,C26_AVR10_U2,C26_AVR2_U1,C26_AVR2_U2,C26_AVR3_U1,C26_AVR3_U2,C26_AVR4_U1,C26_AVR4_U2,C26_AVR5_U1,C26_AVR5_U2,C26_AVR6_U1,C26_AVR6_U2,C26_AVR7_U1,C26_AVR7_U2,C26_AVR8_U1,C26_AVR8_U2,C26_AVR9_U1,C26_AVR9_U2,C27_AVR1_U1,C27_AVR1_U2,C27_AVR10_U1,C27_AVR10_U2,C27_AVR2_U1,C27_AVR2_U2,C27_AVR3_U1,C27_AVR3_U2,C27_AVR4_U1,C27_AVR4_U2,C27_AVR5_U1,C27_AVR5_U2,C27_AVR6_U1,C27_AVR6_U2,C27_AVR7_U1,C27_AVR7_U2,C27_AVR8_U1,C27_AVR8_U2,C27_AVR9_U1,C27_AVR9_U2,C28_AVR1_U1,C28_AVR1_U2,C28_AVR10_U1,C28_AVR10_U2,C28_AVR2_U1,C28_AVR2_U2,C28_AVR3_U1,C28_AVR3_U2,C28_AVR4_U1,C28_AVR4_U2,C28_AVR5_U1,C28_AVR5_U2,C28_AVR6_U1,C28_AVR6_U2,C28_AVR7_U1,C28_AVR7_U2,C28_AVR8_U1,C28_AVR8_U2,C28_AVR9_U1,C28_AVR9_U2,C29_AVR1_U1,C29_AVR1_U2,C29_AVR10_U1,C29_AVR10_U2,C29_AVR2_U1,C29_AVR2_U2,C29_AVR3_U1,C29_AVR3_U2,C29_AVR4_U1,C29_AVR4_U2,C29_AVR5_U1,C29_AVR5_U2,C29_AVR6_U1,C29_AVR6_U2,C29_AVR7_U1,C29_AVR7_U2,C29_AVR8_U1,C29_AVR8_U2,C29_AVR9_U1,C29_AVR9_U2,C30_AVR1_U1,C30_AVR1_U2,C30_AVR10_U1,C30_AVR10_U2,C30_AVR2_U1,C30_AVR2_U2,C30_AVR3_U1,C30_AVR3_U2,C30_AVR4_U1,C30_AVR4_U2,C30_AVR5_U1,C30_AVR5_U2,C30_AVR6_U1,C30_AVR6_U2,C30_AVR7_U1,C30_AVR7_U2,C30_AVR8_U1,C30_AVR8_U2,C30_AVR9_U1,C30_AVR9_U2,C7_AVR1_U1,C7_AVR1_U2,C7_AVR10_U1,C7_AVR10_U2,C7_AVR2_U1,C7_AVR2_U2,C7_AVR3_U1,C7_AVR3_U2,C7_AVR4_U1,C7_AVR4_U2,C7_AVR5_U1,C7_AVR5_U2,C7_AVR6_U1,C7_AVR6_U2,C7_AVR7_U1,C7_AVR7_U2,C7_AVR8_U1,C7_AVR8_U2,C7_AVR9_U1,C7_AVR9_U2,C8_AVR1_U1,C8_AVR1_U2,C8_AVR10_U1,C8_AVR10_U2,C8_AVR2_U1,C8_AVR2_U2,C8_AVR3_U1,C8_AVR3_U2,C8_AVR4_U1,C8_AVR4_U2,C8_AVR5_U1,C8_AVR5_U2,C8_AVR6_U1,C8_AVR6_U2,C8_AVR7_U1,C8_AVR7_U2,C8_AVR8_U1,C8_AVR8_U2,C8_AVR9_U1,C8_AVR9_U2,C9_AVR1_U1,C9_AVR1_U2,C9_AVR10_U1,C9_AVR10_U2,C9_AVR2_U1,C9_AVR2_U2,C9_AVR3_U1,C9_AVR3_U2,C9_AVR4_U1,C9_AVR4_U2,C9_AVR5_U1,C9_AVR5_U2,C9_AVR6_U1,C9_AVR6_U2,C9_AVR7_U1,C9_AVR7_U2,C9_AVR8_U1,C9_AVR8_U2,C9_AVR9_U1,C9_AVR9_U2,C94,C95,C97,C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</si>
  <si>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_1,C1_13,C1_14,C1_15,C1_16,C1_19,C1_20,C1_21,C1_22,C1_24,C1_25,C1_28,C1_AVR1_U1,C1_AVR1_U2,C1_AVR10_U1,C1_AVR10_U2,C1_AVR2_U1,C1_AVR2_U2,C1_AVR3_U1,C1_AVR3_U2,C1_AVR4_U1,C1_AVR4_U2,C1_AVR5_U1,C1_AVR5_U2,C1_AVR6_U1,C1_AVR6_U2,C1_AVR7_U1,C1_AVR7_U2,C1_AVR8_U1,C1_AVR8_U2,C1_AVR9_U1,C1_AVR9_U2,C10_13,C10_14,C10_15,C10_16,C10_17,C10_18,C10_19,C10_20,C10_21,C10_22,C11,C11_13,C11_14,C11_15,C11_16,C11_19,C11_20,C11_21,C11_22,C12_13,C12_14,C12_15,C12_16,C12_17,C12_18,C12_19,C12_20,C12_21,C12_22,C127,C135_27,C135_31,C135_32,C135_33,C136_27,C136_31,C136_32,C136_33,C14_13,C14_14,C14_15,C14_16,C14_19,C14_20,C14_21,C14_22,C193_13,C193_14,C193_15,C193_16,C193_19,C193_20,C193_21,C193_22,C195_13,C195_14,C195_15,C195_16,C195_19,C195_20,C195_21,C195_22,C199_13,C199_14,C199_15,C199_16,C199_19,C199_20,C199_21,C199_22,C2_13,C2_14,C2_15,C2_16,C2_17,C2_18,C2_19,C2_20,C2_21,C2_22,C2_23,C2_24,C2_25,C2_26,C2_AVR1_U1,C2_AVR1_U2,C2_AVR10_U1,C2_AVR10_U2,C2_AVR2_U1,C2_AVR2_U2,C2_AVR3_U1,C2_AVR3_U2,C2_AVR4_U1,C2_AVR4_U2,C2_AVR5_U1,C2_AVR5_U2,C2_AVR6_U1,C2_AVR6_U2,C2_AVR7_U1,C2_AVR7_U2,C2_AVR8_U1,C2_AVR8_U2,C2_AVR9_U1,C2_AVR9_U2,C2_AVT1_U1,C2_AVT1_U2,C2_AVT2_U1,C2_AVT2_U2,C3_13,C3_14,C3_15,C3_16,C3_19,C3_20,C3_21,C3_22,C3_24,C3_25,C3_AVR1_U1,C3_AVR1_U2,C3_AVR10_U1,C3_AVR10_U2,C3_AVR2_U1,C3_AVR2_U2,C3_AVR3_U1,C3_AVR3_U2,C3_AVR4_U1,C3_AVR4_U2,C3_AVR5_U1,C3_AVR5_U2,C3_AVR6_U1,C3_AVR6_U2,C3_AVR7_U1,C3_AVR7_U2,C3_AVR8_U1,C3_AVR8_U2,C3_AVR9_U1,C3_AVR9_U2,C32,C33,C4_13,C4_14,C4_15,C4_16,C4_17,C4_18,C4_19,C4_20,C4_21,C4_22,C4_23,C4_26,C4_AVT1_U1,C4_AVT1_U2,C4_AVT2_U1,C4_AVT2_U2,C44,C45,C46,C47,C49,C5,C5_13,C5_14,C5_15,C5_16,C5_19,C5_20,C5_21,C5_22,C5_AVR1_U1,C5_AVR1_U2,C5_AVR10_U1,C5_AVR10_U2,C5_AVR2_U1,C5_AVR2_U2,C5_AVR3_U1,C5_AVR3_U2,C5_AVR4_U1,C5_AVR4_U2,C5_AVR5_U1,C5_AVR5_U2,C5_AVR6_U1,C5_AVR6_U2,C5_AVR7_U1,C5_AVR7_U2,C5_AVR8_U1,C5_AVR8_U2,C5_AVR9_U1,C5_AVR9_U2,C5_AVT1_U1,C5_AVT1_U2,C5_AVT2_U1,C5_AVT2_U2,C50,C56,C57,C58,C59,C6_13,C6_14,C6_15,C6_16,C6_17,C6_18,C6_19,C6_20,C6_21,C6_22,C6_23,C6_26,C6_AVT1_U1,C6_AVT1_U2,C6_AVT2_U1,C6_AVT2_U2,C61,C62,C63,C64,C7,C7_13,C7_14,C7_15,C7_16,C7_19,C7_20,C7_21,C7_22,C8,C8_13,C8_14,C8_15,C8_16,C8_17,C8_18,C8_19,C8_20,C8_21,C8_22,C8_23,C8_26,C85,C87,C88,C9,C9_13,C9_14,C9_15,C9_16,C9_19,C9_20,C9_21,C9_22,C90,C92,C93,C96,C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</si>
  <si>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</si>
  <si>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C10,C102-A,C102-B,C107-A,C107-B,C114-A,C114-B,C120,C123,C124,C139-A,C139-B,C145-A,C145-B,C152-A,C152-B,C158-A,C158-B,C164-A,C164-B,C169-A,C169-B,C16-A,C16-B,C172-A,C172-B,C175-A,C175-B,C178-A,C178-B,C181-A,C181-B,C183-A,C183-B,C185-A,C185-B,C187-A,C187-B,C195-A,C195-B,C28-A,C28-B,C38-A,C38-B,C50-A,C50-B,C58-A,C58-B,C67-A,C67-B,C6-A,C6-B,C75-A,C75-B,C83-A,C83-B,C89-A,C89-B,C96-A,C96-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</si>
  <si>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CAP CER 220nF/100V 1206 X7R 10%</t>
  </si>
  <si>
    <t xml:space="preserve">C27,C28,C29,C30,C42,C52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</si>
  <si>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C86,C91,C104-A,C104-B,C109-A,C109-B,C116-A,C116-B,C11-A,C11-B,C17-A,C17-B,C21-A,C21-B,C32-A,C32-B,C33-A,C33-B,C43-A,C43-B,C49-A,C49-B,C54-A,C54-B,C59-A,C59-B,C5-A,C5-B,C63-A,C63-B,C70-A,C70-B,C71-A,C71-B,C78-A,C78-B,C82-A,C82-B,C85-A,C85-B,C90-A,C90-B,C92-A,C92-B,C98-A,C98-B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</si>
  <si>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C121,C122,C125,C126,C2_1,C2_28,C39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</si>
  <si>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4,7UF</t>
  </si>
  <si>
    <t xml:space="preserve">C101-A,C101-B,C103-A,C103-B,C106-A,C106-B,C108-A,C108-B,C10-A,C10-B,C113-A,C113-B,C115-A,C115-B,C118-A,C118-B,C120-A,C120-B,C122-A,C122-B,C124-A,C124-B,C126-A,C126-B,C128-A,C128-B,C133-A,C133-B,C138-A,C138-B,C140-A,C140-B,C144-A,C144-B,C147-A,C147-B,C151-A,C151-B,C153-A,C153-B,C157-A,C157-B,C15-A,C15-B,C163-A,C163-B,C168-A,C168-B,C171-A,C171-B,C174-A,C174-B,C177-A,C177-B,C180-A,C180-B,C182-A,C182-B,C184-A,C184-B,C186-A,C186-B,C194-A,C194-B,C196-A,C196-B,C197-A,C197-B,C198-A,C198-B,C199-A,C199-B,C200-A,C200-B,C201-A,C201-B,C202-A,C202-B,C203-A,C203-B,C204-A,C204-B,C205-A,C205-B,C206-A,C206-B,C207-A,C207-B,C208-A,C208-B,C209-A,C209-B,C20-A,C20-B,C210-A,C210-B,C211-A,C211-B,C212-A,C212-B,C213-A,C213-B,C216-A,C216-B,C217-A,C217-B,C220-A,C220-B,C221-A,C221-B,C224-A,C224-B,C225-A,C225-B,C228-A,C228-B,C229-A,C229-B,C232-A,C232-B,C238-A,C238-B,C240-A,C240-B,C242-A,C242-B,C243-A,C243-B,C244-A,C244-B,C245-A,C245-B,C246-A,C246-B,C247-A,C247-B,C249-A,C249-B,C250-A,C250-B,C251-A,C251-B,C252-A,C252-B,C253-A,C253-B,C254-A,C254-B,C255-A,C255-B,C256-A,C256-B,C257-A,C257-B,C258-A,C258-B,C259-A,C259-B,C26-A,C26-B,C31-A,C31-B,C37-A,C37-B,C42-A,C42-B,C48-A,C48-B,C4-A,C4-B,C53-A,C53-B,C57-A,C57-B,C62-A,C62-B,C66-A,C66-B,C69-A,C69-B,C74-A,C74-B,C77-A,C77-B,C81-A,C81-B,C84-A,C84-B,C88-A,C88-B,C91-A,C91-B,C95-A,C95-B,C97-A,C97-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</si>
  <si>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137-A,C137-B,C143-A,C143-B,C150-A,C150-B,C156-A,C156-B,C162-A,C162-B,C167-A,C167-B,C19-A,C19-B,C215-A,C215-B,C219-A,C219-B,C223-A,C223-B,C227-A,C227-B,C231-A,C231-B,C29_10,C29_2,C29_29,C29_4,C29_5,C29_9,C30-A,C30-B,C31_10,C31_2,C31_29,C31_4,C31_5,C31_9,C41-A,C41-B,C52-A,C52-B,C61-A,C61-B,C9-A,C9-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</si>
  <si>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</si>
  <si>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C60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</si>
  <si>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C1_AVT1_U1,C1_AVT1_U2,C1_AVT2_U1,C1_AVT2_U2,C3_AVT1_U1,C3_AVT1_U2,C3_AVT2_U1,C3_AVT2_U2,C31,C4_AVR1_U1,C4_AVR1_U2,C4_AVR10_U1,C4_AVR10_U2,C4_AVR2_U1,C4_AVR2_U2,C4_AVR3_U1,C4_AVR3_U2,C4_AVR4_U1,C4_AVR4_U2,C4_AVR5_U1,C4_AVR5_U2,C4_AVR6_U1,C4_AVR6_U2,C4_AVR7_U1,C4_AVR7_U2,C4_AVR8_U1,C4_AVR8_U2,C4_AVR9_U1,C4_AVR9_U2,C6_AVR1_U1,C6_AVR1_U2,C6_AVR10_U1,C6_AVR10_U2,C6_AVR2_U1,C6_AVR2_U2,C6_AVR3_U1,C6_AVR3_U2,C6_AVR4_U1,C6_AVR4_U2,C6_AVR5_U1,C6_AVR5_U2,C6_AVR6_U1,C6_AVR6_U2,C6_AVR7_U1,C6_AVR7_U2,C6_AVR8_U1,C6_AVR8_U2,C6_AVR9_U1,C6_AVR9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</si>
  <si>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C100-A,C100-B,C105-A,C105-B,C110-A,C110-B,C112-A,C112-B,C117-A,C117-B,C121-A,C121-B,C125-A,C125-B,C129-A,C129-B,C130-A,C130-B,C131-A,C131-B,C132-A,C132-B,C134-A,C134-B,C141-A,C141-B,C148-A,C148-B,C14-A,C14-B,C154-A,C154-B,C160-A,C160-B,C165-A,C165-B,C188-A,C188-B,C189-A,C189-B,C190-A,C190-B,C191-A,C191-B,C192-A,C192-B,C193-A,C193-B,C233-A,C233-B,C234-A,C234-B,C235-A,C235-B,C236-A,C236-B,C237-A,C237-B,C25-A,C25-B,C36-A,C36-B,C3-A,C3-B,C47-A,C47-B,C56-A,C56-B,C65-A,C65-B,C73-A,C73-B,C80-A,C80-B,C87-A,C87-B,C94-A,C94-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</si>
  <si>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111-A,C111-B,C119-A,C119-B,C123-A,C123-B,C127-A,C127-B,C12-A,C12-B,C136-A,C136-B,C13-A,C13-B,C142-A,C142-B,C149-A,C149-B,C155-A,C155-B,C161-A,C161-B,C166-A,C166-B,C170-A,C170-B,C173-A,C173-B,C176-A,C176-B,C179-A,C179-B,C18-A,C18-B,C1-A,C1-B,C214-A,C214-B,C218-A,C218-B,C222-A,C222-B,C226-A,C226-B,C230-A,C230-B,C239-A,C239-B,C23-A,C23-B,C241-A,C241-B,C248-A,C248-B,C24-A,C24-B,C29-A,C29-B,C2-A,C2-B,C34-A,C34-B,C35-A,C35-B,C40-A,C40-B,C45-A,C45-B,C46-A,C46-B,C51-A,C51-B,C55-A,C55-B,C60-A,C60-B,C64-A,C64-B,C68-A,C68-B,C72-A,C72-B,C76-A,C76-B,C79-A,C79-B,C86-A,C86-B,C8-A,C8-B,C93-A,C93-B,C99-A,C99-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</si>
  <si>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C36,C38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</si>
  <si>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</si>
  <si>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C135-A,C135-B,C146-A,C146-B,C159-A,C159-B,C27-A,C27-B,C44-A,C44-B,C7-A,C7-B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</si>
  <si>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C0-A,C0-B,C22-A,C22-B,C39-A,C39-B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</si>
  <si>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C9_23,C9_26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</si>
  <si>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C15_13,C15_14,C15_15,C15_16,C15_19,C15_20,C16_13,C16_14,C16_15,C16_16,C16_19,C16_20,C21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</si>
  <si>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R406_23,R406_26,R407_23,R407_26,R5_21,R5_22,R6_21,R6_22,R90_17,R90_18,R91_17,R91_18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</si>
  <si>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_AVT1_U1,R1_AVT1_U2,R1_AVT2_U1,R1_AVT2_U2,R10_AVR1_U1,R10_AVR1_U2,R10_AVR10_U1,R10_AVR10_U2,R10_AVR2_U1,R10_AVR2_U2,R10_AVR3_U1,R10_AVR3_U2,R10_AVR4_U1,R10_AVR4_U2,R10_AVR5_U1,R10_AVR5_U2,R10_AVR6_U1,R10_AVR6_U2,R10_AVR7_U1,R10_AVR7_U2,R10_AVR8_U1,R10_AVR8_U2,R10_AVR9_U1,R10_AVR9_U2,R2_AVT1_U1,R2_AVT1_U2,R2_AVT2_U1,R2_AVT2_U2,R9_AVR1_U1,R9_AVR1_U2,R9_AVR10_U1,R9_AVR10_U2,R9_AVR2_U1,R9_AVR2_U2,R9_AVR3_U1,R9_AVR3_U2,R9_AVR4_U1,R9_AVR4_U2,R9_AVR5_U1,R9_AVR5_U2,R9_AVR6_U1,R9_AVR6_U2,R9_AVR7_U1,R9_AVR7_U2,R9_AVR8_U1,R9_AVR8_U2,R9_AVR9_U1,R9_AVR9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</si>
  <si>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</si>
  <si>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R22,R23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</si>
  <si>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R174,R184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</si>
  <si>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R72,R73,R74,R75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</si>
  <si>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R84,R85,R86,R87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</si>
  <si>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R7_23,R7_26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</si>
  <si>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COMP_CODE</t>
  </si>
  <si>
    <t>RES 1/16W 1% 0402 SMD</t>
  </si>
  <si>
    <t xml:space="preserve">R3_AVR10_U1,R3_AVR10_U2,R3_AVR4_U1,R3_AVR4_U2,R3_AVR5_U1,R3_AVR5_U2,R3_AVR9_U1,R3_AVR9_U2,R4_AVR1_U1,R4_AVR1_U2,R4_AVR2_U1,R4_AVR2_U2,R4_AVR3_U1,R4_AVR3_U2,R4_AVR6_U1,R4_AVR6_U2,R4_AVR7_U1,R4_AVR7_U2,R4_AVR8_U1,R4_AVR8_U2,R5_AVR2_U1,R5_AVR2_U2,R5_AVR3_U1,R5_AVR3_U2,R5_AVR7_U1,R5_AVR7_U2,R5_AVR8_U1,R5_AVR8_U2,R6_AVR1_U1,R6_AVR1_U2,R6_AVR10_U1,R6_AVR10_U2,R6_AVR4_U1,R6_AVR4_U2,R6_AVR5_U1,R6_AVR5_U2,R6_AVR6_U1,R6_AVR6_U2,R6_AVR9_U1,R6_AVR9_U2,R7_AVR1_U1,R7_AVR1_U2,R7_AVR10_U1,R7_AVR10_U2,R7_AVR3_U1,R7_AVR3_U2,R7_AVR5_U1,R7_AVR5_U2,R7_AVR6_U1,R7_AVR6_U2,R7_AVR8_U1,R7_AVR8_U2,R8_AVR2_U1,R8_AVR2_U2,R8_AVR4_U1,R8_AVR4_U2,R8_AVR7_U1,R8_AVR7_U2,R8_AVR9_U1,R8_AVR9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</si>
  <si>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</si>
  <si>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R603_IPC</t>
  </si>
  <si>
    <t xml:space="preserve">R1_10,R1_2,R1_29,R1_4,R1_5,R1_9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</si>
  <si>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</si>
  <si>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R1_1,R1_28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</si>
  <si>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R192,R193,R194,R195,R200,R201,R202,R203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</si>
  <si>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R118,R119,R67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</si>
  <si>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</si>
  <si>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</si>
  <si>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4K99</t>
  </si>
  <si>
    <t xml:space="preserve">R191,R198,R199,R7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</si>
  <si>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R82,R83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</si>
  <si>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R10,R11,R12,R13,R14,R15,R156,R159,R161,R162,R163,R164,R177,R178,R188,R189,R208,R35,R36,R39,R40,R44,R45,R46,R47,R48,R49,R50,R51,R52,R53,R88,R89,R90,R91,R92,R93,R94,R95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</si>
  <si>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</si>
  <si>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R1_13,R1_14,R1_15,R1_16,R1_17,R1_18,R1_19,R1_20,R1_21,R1_22,R117,R12_23,R12_26,R352_27,R352_31,R352_32,R352_33,R37,R38,R41,R42,R43,R54,R55,R6_23,R6_26,R71,R8_23,R8_26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</si>
  <si>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R1,R151,R154,R157,R2,R20,R27,R28,R29,R3_10,R3_2,R3_29,R3_4,R3_5,R3_9,R30,R31,R32,R33,R34,R77,R78,R8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</si>
  <si>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R123,R139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</si>
  <si>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12K</t>
  </si>
  <si>
    <t>R70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</si>
  <si>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R1_24,R1_25,R2_24,R2_25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</si>
  <si>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R129,R130,R132,R134,R145,R146,R148,R150,R211,R76,R81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</si>
  <si>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R125,R141,R173,R183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</si>
  <si>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R60,R64,R65,R66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</si>
  <si>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R5,R6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</si>
  <si>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R175,R179,R180,R181,R182,R185,R186,R190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</si>
  <si>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R137,R155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</si>
  <si>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2K2</t>
  </si>
  <si>
    <t xml:space="preserve">R353_27,R353_31,R353_32,R353_33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</si>
  <si>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</si>
  <si>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</si>
  <si>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_AVR1_U1,R1_AVR1_U2,R1_AVR10_U1,R1_AVR10_U2,R1_AVR2_U1,R1_AVR2_U2,R1_AVR3_U1,R1_AVR3_U2,R1_AVR4_U1,R1_AVR4_U2,R1_AVR5_U1,R1_AVR5_U2,R1_AVR6_U1,R1_AVR6_U2,R1_AVR7_U1,R1_AVR7_U2,R1_AVR8_U1,R1_AVR8_U2,R1_AVR9_U1,R1_AVR9_U2,R124,R133,R136,R140,R149,R153,R165,R166,R167,R168,R169,R170,R171,R172,R2_13,R2_14,R2_15,R2_16,R2_17,R2_18,R2_19,R2_20,R2_21,R2_22,R2_AVR1_U1,R2_AVR1_U2,R2_AVR10_U1,R2_AVR10_U2,R2_AVR2_U1,R2_AVR2_U2,R2_AVR3_U1,R2_AVR3_U2,R2_AVR4_U1,R2_AVR4_U2,R2_AVR5_U1,R2_AVR5_U2,R2_AVR6_U1,R2_AVR6_U2,R2_AVR7_U1,R2_AVR7_U2,R2_AVR8_U1,R2_AVR8_U2,R2_AVR9_U1,R2_AVR9_U2,R79,R80,R9_23,R9_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</si>
  <si>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R10_AVT1_U1,R10_AVT1_U2,R10_AVT2_U1,R10_AVT2_U2,R9_AVT1_U1,R9_AVT1_U2,R9_AVT2_U1,R9_AVT2_U2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</si>
  <si>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R116,R56,R57,R58,R68,R69,R9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</si>
  <si>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R126,R142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</si>
  <si>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R351_27,R351_31,R351_32,R351_33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</si>
  <si>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 1/16W 1% 0603 SMD</t>
  </si>
  <si>
    <t xml:space="preserve">R3_1,R3_28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</si>
  <si>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R24,R25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</si>
  <si>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U1_AVR1_U1,U1_AVR1_U2,U1_AVR10_U1,U1_AVR10_U2,U1_AVR2_U1,U1_AVR2_U2,U1_AVR3_U1,U1_AVR3_U2,U1_AVR4_U1,U1_AVR4_U2,U1_AVR5_U1,U1_AVR5_U2,U1_AVR6_U1,U1_AVR6_U2,U1_AVR7_U1,U1_AVR7_U2,U1_AVR8_U1,U1_AVR8_U2,U1_AVR9_U1,U1_AVR9_U2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</si>
  <si>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U1_AVT1_U1,U1_AVT1_U2,U1_AVT2_U1,U1_AVT2_U2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</si>
  <si>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</si>
  <si>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GND1,GND10,GND2,GND3,GND4,GND5,GND6,GND7,GND8,GND9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</si>
  <si>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CONN HEADER 2 POS 2.54 </t>
  </si>
  <si>
    <t xml:space="preserve">U17,U18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</si>
  <si>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U10,U11,U12,U20,U21,U22,U23,U24,U25,U27,U28,U29,U34,U35,U36,U40,U41,U42,U43,U44,U45,U5,U53,U54,U55,U56,U57,U58,U59,U60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</si>
  <si>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J2,J3,J8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</si>
  <si>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J4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</si>
  <si>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U6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</si>
  <si>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COMATEL_2POL</t>
  </si>
  <si>
    <t>CONN HEADER 2 POL 254mm</t>
  </si>
  <si>
    <t>COMATEL_6POL</t>
  </si>
  <si>
    <t>CONN HEADER 6 POL 254mm</t>
  </si>
  <si>
    <t>J13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</si>
  <si>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J11,J7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</si>
  <si>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J10,J12,J9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</si>
  <si>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U51,U52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</si>
  <si>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</si>
  <si>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ZD24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</si>
  <si>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J6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</si>
  <si>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U8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</si>
  <si>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JP1,JP2,JP3,JP4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</si>
  <si>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</si>
  <si>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HRS_UFL-R-SMT-110</t>
  </si>
  <si>
    <t>RSP-122811-01</t>
  </si>
  <si>
    <t xml:space="preserve">CONN UMC RCPT STR 50 OHM SMD </t>
  </si>
  <si>
    <t xml:space="preserve">ST10,ST11,ST12,ST13,ST4,ST5,ST6,ST7,ST8,ST9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</si>
  <si>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QTH-060-09-X-D-A</t>
  </si>
  <si>
    <t>QTH_120</t>
  </si>
  <si>
    <t xml:space="preserve">CONN HEADER 120POS 0.5MM SMT </t>
  </si>
  <si>
    <t>U46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</si>
  <si>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PMBUS_JUMPER</t>
  </si>
  <si>
    <t>CONN HEADER 2x4 POL 254mm</t>
  </si>
  <si>
    <t xml:space="preserve">JP5,JP6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</si>
  <si>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</si>
  <si>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FU1,FU4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</si>
  <si>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FU2,FU3,FU5,FU6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</si>
  <si>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FUSE6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</si>
  <si>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F456-30A</t>
  </si>
  <si>
    <t>30A</t>
  </si>
  <si>
    <t>FUSE1,FUSE2,FUSE3,FUSE4,FUSE5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</si>
  <si>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L1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</si>
  <si>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L2,L3,L4,L5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</si>
  <si>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1_AVR1_U1,L1_AVR1_U2,L1_AVR10_U1,L1_AVR10_U2,L1_AVR2_U1,L1_AVR2_U2,L1_AVR3_U1,L1_AVR3_U2,L1_AVR4_U1,L1_AVR4_U2,L1_AVR5_U1,L1_AVR5_U2,L1_AVR6_U1,L1_AVR6_U2,L1_AVR7_U1,L1_AVR7_U2,L1_AVR8_U1,L1_AVR8_U2,L1_AVR9_U1,L1_AVR9_U2,L1_AVT1_U1,L1_AVT1_U2,L1_AVT2_U1,L1_AVT2_U2,L2_AVR1_U1,L2_AVR1_U2,L2_AVR10_U1,L2_AVR10_U2,L2_AVR2_U1,L2_AVR2_U2,L2_AVR3_U1,L2_AVR3_U2,L2_AVR4_U1,L2_AVR4_U2,L2_AVR5_U1,L2_AVR5_U2,L2_AVR6_U1,L2_AVR6_U2,L2_AVR7_U1,L2_AVR7_U2,L2_AVR8_U1,L2_AVR8_U2,L2_AVR9_U1,L2_AVR9_U2,L2_AVT1_U1,L2_AVT1_U2,L2_AVT2_U1,L2_AVT2_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</si>
  <si>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</si>
  <si>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ST2,ST3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</si>
  <si>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</si>
  <si>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U1,U2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</si>
  <si>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U3,U9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</si>
  <si>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U30,U32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</si>
  <si>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LED3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</si>
  <si>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LED5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</si>
  <si>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LED6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</si>
  <si>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LED4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</si>
  <si>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U16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</si>
  <si>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D1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</si>
  <si>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U31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</si>
  <si>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  IC OPAMP CURR SENSE 100KHZ 6DFN </t>
  </si>
  <si>
    <t xml:space="preserve">U47,U48,U49,U50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</si>
  <si>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DFN_6_DCB</t>
  </si>
  <si>
    <t>U14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</si>
  <si>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U4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</si>
  <si>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IC SILICON SERIAL NUMBER SOT-23</t>
  </si>
  <si>
    <t xml:space="preserve">DS2411 </t>
  </si>
  <si>
    <t xml:space="preserve">DS2411R+T&amp;R </t>
  </si>
  <si>
    <t>U61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</si>
  <si>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SOT23</t>
  </si>
  <si>
    <t xml:space="preserve">U14_23,U14_26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</si>
  <si>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IC REG LINEAR 1.8V 3A 16MLF </t>
  </si>
  <si>
    <t xml:space="preserve">MIC68400-1.8YML-TR </t>
  </si>
  <si>
    <t xml:space="preserve">U52_13,U52_14,U52_15,U52_16,U52_17,U52_18,U52_19,U52_20,U52_21,U52_22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</si>
  <si>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LED1,LED2,LED7,LED8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</si>
  <si>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LED RED 0402 SMD</t>
  </si>
  <si>
    <t>U7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</si>
  <si>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U87_27,U87_31,U87_32,U87_33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</si>
  <si>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</si>
  <si>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U37,U38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</si>
  <si>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</si>
  <si>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U1_1,U1_28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</si>
  <si>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1_23,R1_26,R10_23,R10_26,R100,R101,R102,R103,R104,R105,R106,R107,R108,R109,R11_23,R11_26,R110,R111,R112,R113,R114,R115,R121,R122,R127,R128,R131,R135,R138,R143,R144,R147,R152,R158,R160,R2_23,R2_26,R206,R207,R209,R210,R3_13,R3_14,R3_15,R3_16,R3_19,R3_20,R3_21,R3_22,R3_23,R3_26,R3_AVR1_U1,R3_AVR1_U2,R3_AVR2_U1,R3_AVR2_U2,R3_AVR3_U1,R3_AVR3_U2,R3_AVR6_U1,R3_AVR6_U2,R3_AVR7_U1,R3_AVR7_U2,R3_AVR8_U1,R3_AVR8_U2,R3_AVT1_U1,R3_AVT1_U2,R3_AVT2_U1,R3_AVT2_U2,R4_13,R4_14,R4_15,R4_16,R4_19,R4_20,R4_21,R4_22,R4_23,R4_26,R4_AVR10_U1,R4_AVR10_U2,R4_AVR4_U1,R4_AVR4_U2,R4_AVR5_U1,R4_AVR5_U2,R4_AVR9_U1,R4_AVR9_U2,R4_AVT1_U1,R4_AVT1_U2,R4_AVT2_U1,R4_AVT2_U2,R5_13,R5_14,R5_15,R5_16,R5_19,R5_20,R5_23,R5_26,R5_AVR1_U1,R5_AVR1_U2,R5_AVR10_U1,R5_AVR10_U2,R5_AVR4_U1,R5_AVR4_U2,R5_AVR5_U1,R5_AVR5_U2,R5_AVR6_U1,R5_AVR6_U2,R5_AVR9_U1,R5_AVR9_U2,R5_AVT1_U1,R5_AVT1_U2,R5_AVT2_U1,R5_AVT2_U2,R6_13,R6_14,R6_15,R6_16,R6_19,R6_20,R6_AVR2_U1,R6_AVR2_U2,R6_AVR3_U1,R6_AVR3_U2,R6_AVR7_U1,R6_AVR7_U2,R6_AVR8_U1,R6_AVR8_U2,R6_AVT1_U1,R6_AVT1_U2,R6_AVT2_U1,R6_AVT2_U2,R7_AVR2_U1,R7_AVR2_U2,R7_AVR4_U1,R7_AVR4_U2,R7_AVR7_U1,R7_AVR7_U2,R7_AVR9_U1,R7_AVR9_U2,R7_AVT1_U1,R7_AVT1_U2,R7_AVT2_U1,R7_AVT2_U2,R8_AVR1_U1,R8_AVR1_U2,R8_AVR10_U1,R8_AVR10_U2,R8_AVR3_U1,R8_AVR3_U2,R8_AVR5_U1,R8_AVR5_U2,R8_AVR6_U1,R8_AVR6_U2,R8_AVR8_U1,R8_AVR8_U2,R8_AVT1_U1,R8_AVT1_U2,R8_AVT2_U1,R8_AVT2_U2,R88_17,R88_18,R89_17,R89_18,R96,R97,R98,R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</si>
  <si>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R59,R61,R63,R16,R18,R2_10,R2_2,R2_29,R2_4,R2_5,R2_9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</si>
  <si>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REG3,REG4,REG5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</si>
  <si>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REG2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</si>
  <si>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>REG1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</t>
  </si>
  <si>
    <t xml:space="preserve">U4_24,U4_25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</si>
  <si>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TDK_FPGA_PWR</t>
  </si>
  <si>
    <t xml:space="preserve">U19,U26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</si>
  <si>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LT6105CDCB#TRPBF</t>
  </si>
  <si>
    <t>LINEAR</t>
  </si>
  <si>
    <t>RES 0.01 OHM 0.5% 1/2W 1206</t>
  </si>
  <si>
    <t>0,01R</t>
  </si>
  <si>
    <t>OH_LVK12</t>
  </si>
  <si>
    <t xml:space="preserve">R196,R197,R204,R205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</si>
  <si>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R176,R187,R2_1,R2_28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</si>
  <si>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U1_10,U1_2,U1_29,U1_4,U1_5,U1_9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</si>
  <si>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Mainz</t>
  </si>
  <si>
    <t>LT6105CDCB</t>
  </si>
  <si>
    <t>TDK_35A</t>
  </si>
  <si>
    <t>OSC PROG LVPECL 2.5V EN/DS SMD</t>
  </si>
  <si>
    <t xml:space="preserve">  591EB-ADG 40,0787MHz</t>
  </si>
  <si>
    <t>SiliconLabs</t>
  </si>
  <si>
    <t xml:space="preserve">  591EB-ADG </t>
  </si>
  <si>
    <t xml:space="preserve">591EB-ADG-ND </t>
  </si>
  <si>
    <t>SI591</t>
  </si>
  <si>
    <t>C1206X224K1RAC7800</t>
  </si>
  <si>
    <t>399-13214-6D</t>
  </si>
  <si>
    <t>CAP CER 47UF 6.3V X5R1206</t>
  </si>
  <si>
    <t xml:space="preserve">C1206C476M9PACTU </t>
  </si>
  <si>
    <t xml:space="preserve">399-4695-6-ND </t>
  </si>
  <si>
    <t>732-5296-ND</t>
  </si>
  <si>
    <t>02016D104KAT2A</t>
  </si>
  <si>
    <t xml:space="preserve">478-5266-2-ND </t>
  </si>
  <si>
    <t>Packed</t>
  </si>
  <si>
    <t>x</t>
  </si>
  <si>
    <t>445-12285-6-ND</t>
  </si>
  <si>
    <t>PACKED</t>
  </si>
  <si>
    <t>Ohmite</t>
  </si>
  <si>
    <t>LVK12R010DER</t>
  </si>
  <si>
    <t xml:space="preserve">CONN HEADER 14POS 2MM 180 </t>
  </si>
  <si>
    <t xml:space="preserve">CONN HEADER 14POS 2MM R/A  90 </t>
  </si>
  <si>
    <t>HARWINx</t>
  </si>
  <si>
    <t>RND STANDOFF M2.5X0.45 STEEL 1MM</t>
  </si>
  <si>
    <t>9774010151R</t>
  </si>
  <si>
    <t>Steel Spacer M2.5</t>
  </si>
  <si>
    <t>Handbestückung</t>
  </si>
  <si>
    <t>COUNT 5</t>
  </si>
  <si>
    <t>COUNT5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</si>
</sst>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3" borderId="0" xfId="0" applyFill="1"/>
    <xf numFmtId="0" fontId="18" fillId="0" borderId="0" xfId="0" applyFont="1" applyBorder="1" applyAlignment="1">
      <alignment horizontal="center" vertical="top"/>
    </xf>
    <xf numFmtId="0" fontId="16" fillId="0" borderId="10" xfId="0" applyFont="1" applyFill="1" applyBorder="1" applyAlignment="1">
      <alignment vertical="top"/>
    </xf>
    <xf numFmtId="0" fontId="0" fillId="0" borderId="0" xfId="0" applyFont="1" applyFill="1" applyAlignment="1"/>
    <xf numFmtId="0" fontId="0" fillId="0" borderId="0" xfId="0" applyBorder="1" applyAlignment="1">
      <alignment wrapText="1"/>
    </xf>
    <xf numFmtId="0" fontId="16" fillId="0" borderId="10" xfId="0" applyFont="1" applyBorder="1" applyAlignment="1">
      <alignment horizontal="center" vertical="top"/>
    </xf>
    <xf numFmtId="0" fontId="0" fillId="0" borderId="0" xfId="0" applyFill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1" fillId="0" borderId="10" xfId="11" applyFont="1" applyFill="1" applyBorder="1" applyAlignment="1">
      <alignment horizontal="center"/>
    </xf>
    <xf numFmtId="0" fontId="23" fillId="0" borderId="10" xfId="11" applyFont="1" applyFill="1" applyBorder="1"/>
    <xf numFmtId="0" fontId="1" fillId="0" borderId="10" xfId="1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16" fillId="0" borderId="10" xfId="0" applyFont="1" applyFill="1" applyBorder="1"/>
    <xf numFmtId="0" fontId="16" fillId="0" borderId="10" xfId="0" applyFont="1" applyFill="1" applyBorder="1" applyAlignment="1">
      <alignment wrapText="1"/>
    </xf>
    <xf numFmtId="0" fontId="0" fillId="0" borderId="0" xfId="0" applyBorder="1"/>
    <xf numFmtId="0" fontId="0" fillId="35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Fill="1" applyBorder="1"/>
    <xf numFmtId="49" fontId="0" fillId="0" borderId="0" xfId="0" applyNumberFormat="1" applyBorder="1" applyAlignment="1"/>
    <xf numFmtId="49" fontId="16" fillId="0" borderId="0" xfId="0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34" borderId="0" xfId="0" applyFill="1" applyAlignment="1">
      <alignment horizontal="right"/>
    </xf>
    <xf numFmtId="0" fontId="0" fillId="36" borderId="0" xfId="0" applyFill="1" applyAlignment="1">
      <alignment horizontal="right"/>
    </xf>
    <xf numFmtId="0" fontId="0" fillId="35" borderId="0" xfId="0" applyFill="1" applyAlignment="1">
      <alignment horizontal="right"/>
    </xf>
    <xf numFmtId="0" fontId="16" fillId="0" borderId="10" xfId="0" applyFont="1" applyBorder="1" applyAlignment="1">
      <alignment horizontal="right" vertical="top" wrapText="1"/>
    </xf>
    <xf numFmtId="0" fontId="16" fillId="0" borderId="10" xfId="0" applyFont="1" applyFill="1" applyBorder="1" applyAlignment="1">
      <alignment horizontal="right" vertical="top" wrapText="1"/>
    </xf>
    <xf numFmtId="0" fontId="0" fillId="35" borderId="10" xfId="0" applyFill="1" applyBorder="1" applyAlignment="1">
      <alignment horizontal="right"/>
    </xf>
    <xf numFmtId="0" fontId="21" fillId="35" borderId="10" xfId="0" applyFont="1" applyFill="1" applyBorder="1" applyAlignment="1">
      <alignment horizontal="right"/>
    </xf>
    <xf numFmtId="0" fontId="11" fillId="35" borderId="10" xfId="11" applyFill="1" applyBorder="1" applyAlignment="1">
      <alignment horizontal="right"/>
    </xf>
    <xf numFmtId="0" fontId="1" fillId="35" borderId="10" xfId="11" applyFont="1" applyFill="1" applyBorder="1" applyAlignment="1">
      <alignment horizontal="right"/>
    </xf>
    <xf numFmtId="0" fontId="0" fillId="35" borderId="10" xfId="0" applyFill="1" applyBorder="1" applyAlignment="1">
      <alignment horizontal="right" wrapText="1"/>
    </xf>
    <xf numFmtId="0" fontId="21" fillId="35" borderId="10" xfId="0" applyFont="1" applyFill="1" applyBorder="1" applyAlignment="1">
      <alignment horizontal="right" wrapText="1"/>
    </xf>
    <xf numFmtId="0" fontId="1" fillId="35" borderId="10" xfId="11" applyFont="1" applyFill="1" applyBorder="1" applyAlignment="1">
      <alignment horizontal="right" wrapText="1"/>
    </xf>
    <xf numFmtId="0" fontId="0" fillId="34" borderId="10" xfId="0" applyFill="1" applyBorder="1" applyAlignment="1">
      <alignment horizontal="right"/>
    </xf>
    <xf numFmtId="0" fontId="22" fillId="35" borderId="10" xfId="42" applyFont="1" applyFill="1" applyBorder="1" applyAlignment="1">
      <alignment horizontal="right"/>
    </xf>
    <xf numFmtId="0" fontId="0" fillId="35" borderId="1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0" fillId="37" borderId="0" xfId="0" applyFill="1" applyAlignment="1">
      <alignment horizontal="right"/>
    </xf>
    <xf numFmtId="0" fontId="16" fillId="0" borderId="10" xfId="0" applyFont="1" applyBorder="1" applyAlignment="1">
      <alignment horizontal="right"/>
    </xf>
    <xf numFmtId="0" fontId="18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10" xfId="0" applyNumberFormat="1" applyFill="1" applyBorder="1"/>
    <xf numFmtId="0" fontId="0" fillId="35" borderId="10" xfId="0" applyNumberFormat="1" applyFill="1" applyBorder="1" applyAlignment="1">
      <alignment horizontal="right"/>
    </xf>
    <xf numFmtId="0" fontId="0" fillId="0" borderId="10" xfId="11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0" xfId="0" applyNumberFormat="1" applyFill="1" applyBorder="1"/>
    <xf numFmtId="0" fontId="0" fillId="35" borderId="10" xfId="0" applyFill="1" applyBorder="1"/>
    <xf numFmtId="0" fontId="0" fillId="0" borderId="0" xfId="0" applyNumberFormat="1" applyFill="1" applyBorder="1" applyAlignment="1">
      <alignment horizontal="right"/>
    </xf>
    <xf numFmtId="0" fontId="0" fillId="35" borderId="0" xfId="0" applyFill="1" applyBorder="1" applyAlignment="1">
      <alignment horizontal="right"/>
    </xf>
    <xf numFmtId="0" fontId="16" fillId="0" borderId="11" xfId="0" applyFont="1" applyFill="1" applyBorder="1" applyAlignment="1">
      <alignment horizontal="right" vertical="top" wrapText="1"/>
    </xf>
    <xf numFmtId="0" fontId="0" fillId="35" borderId="12" xfId="0" applyFill="1" applyBorder="1" applyAlignment="1">
      <alignment horizontal="center"/>
    </xf>
    <xf numFmtId="0" fontId="0" fillId="35" borderId="10" xfId="0" applyFont="1" applyFill="1" applyBorder="1" applyAlignment="1">
      <alignment horizontal="right" vertical="center"/>
    </xf>
    <xf numFmtId="49" fontId="0" fillId="35" borderId="10" xfId="0" applyNumberFormat="1" applyFill="1" applyBorder="1" applyAlignment="1">
      <alignment horizontal="right"/>
    </xf>
    <xf numFmtId="1" fontId="0" fillId="35" borderId="10" xfId="0" applyNumberFormat="1" applyFill="1" applyBorder="1" applyAlignment="1">
      <alignment horizontal="right"/>
    </xf>
    <xf numFmtId="0" fontId="16" fillId="0" borderId="12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15" xfId="0" applyFill="1" applyBorder="1"/>
    <xf numFmtId="0" fontId="18" fillId="0" borderId="0" xfId="0" applyFont="1" applyBorder="1" applyAlignment="1">
      <alignment horizontal="center" vertical="top"/>
    </xf>
    <xf numFmtId="0" fontId="24" fillId="35" borderId="10" xfId="0" applyFont="1" applyFill="1" applyBorder="1" applyAlignment="1">
      <alignment horizontal="right"/>
    </xf>
    <xf numFmtId="0" fontId="0" fillId="0" borderId="0" xfId="0" applyAlignment="1"/>
    <xf numFmtId="0" fontId="0" fillId="36" borderId="10" xfId="0" applyFill="1" applyBorder="1" applyAlignment="1">
      <alignment horizontal="right"/>
    </xf>
    <xf numFmtId="0" fontId="0" fillId="36" borderId="10" xfId="0" applyNumberFormat="1" applyFill="1" applyBorder="1" applyAlignment="1">
      <alignment horizontal="right"/>
    </xf>
    <xf numFmtId="0" fontId="0" fillId="34" borderId="10" xfId="0" applyNumberFormat="1" applyFill="1" applyBorder="1" applyAlignment="1">
      <alignment horizontal="right"/>
    </xf>
    <xf numFmtId="0" fontId="0" fillId="35" borderId="0" xfId="0" applyFill="1" applyAlignment="1">
      <alignment horizontal="center"/>
    </xf>
    <xf numFmtId="0" fontId="0" fillId="35" borderId="10" xfId="0" applyFill="1" applyBorder="1" applyAlignment="1">
      <alignment wrapText="1"/>
    </xf>
    <xf numFmtId="0" fontId="0" fillId="0" borderId="10" xfId="11" applyFont="1" applyFill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38" borderId="10" xfId="0" applyFill="1" applyBorder="1"/>
    <xf numFmtId="0" fontId="0" fillId="38" borderId="10" xfId="0" applyFill="1" applyBorder="1" applyAlignment="1">
      <alignment horizontal="right"/>
    </xf>
    <xf numFmtId="0" fontId="0" fillId="38" borderId="0" xfId="0" applyFill="1" applyAlignment="1">
      <alignment horizontal="right"/>
    </xf>
    <xf numFmtId="0" fontId="16" fillId="0" borderId="16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top"/>
    </xf>
    <xf numFmtId="0" fontId="0" fillId="36" borderId="10" xfId="0" applyFont="1" applyFill="1" applyBorder="1"/>
    <xf numFmtId="0" fontId="20" fillId="36" borderId="10" xfId="0" applyFont="1" applyFill="1" applyBorder="1" applyAlignment="1">
      <alignment horizontal="right"/>
    </xf>
    <xf numFmtId="0" fontId="0" fillId="36" borderId="10" xfId="0" applyFont="1" applyFill="1" applyBorder="1" applyAlignment="1">
      <alignment horizontal="right"/>
    </xf>
    <xf numFmtId="0" fontId="23" fillId="35" borderId="10" xfId="11" applyFont="1" applyFill="1" applyBorder="1" applyAlignment="1">
      <alignment horizontal="right"/>
    </xf>
    <xf numFmtId="0" fontId="23" fillId="36" borderId="10" xfId="11" applyFont="1" applyFill="1" applyBorder="1" applyAlignment="1">
      <alignment horizontal="right"/>
    </xf>
    <xf numFmtId="0" fontId="18" fillId="0" borderId="14" xfId="0" applyFont="1" applyBorder="1" applyAlignment="1">
      <alignment horizontal="right" vertical="top"/>
    </xf>
    <xf numFmtId="0" fontId="18" fillId="0" borderId="10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gikey.de/scripts/DkSearch/dksus.dll?Detail&amp;itemSeq=192826729&amp;uq=635944126621324225" TargetMode="External"/><Relationship Id="rId1" Type="http://schemas.openxmlformats.org/officeDocument/2006/relationships/hyperlink" Target="http://www.mouser.de/Search/ProductDetail.aspx?R=MAL215099913E3virtualkey59420000virtualkey594-MAL215099913E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40"/>
  <sheetViews>
    <sheetView tabSelected="1" zoomScaleNormal="100" workbookViewId="0">
      <selection activeCell="P6" sqref="P6"/>
    </sheetView>
  </sheetViews>
  <sheetFormatPr baseColWidth="10" defaultRowHeight="18.75" x14ac:dyDescent="0.3"/>
  <cols>
    <col min="1" max="1" width="3.42578125" style="17" bestFit="1" customWidth="1"/>
    <col min="2" max="2" width="40.28515625" style="33" bestFit="1" customWidth="1"/>
    <col min="3" max="3" width="20.7109375" style="33" bestFit="1" customWidth="1"/>
    <col min="4" max="4" width="16.85546875" style="33" customWidth="1"/>
    <col min="5" max="5" width="29" style="57" customWidth="1"/>
    <col min="6" max="6" width="11.5703125" style="57" bestFit="1" customWidth="1"/>
    <col min="7" max="7" width="12.7109375" style="33" bestFit="1" customWidth="1"/>
    <col min="8" max="8" width="22.42578125" style="33" bestFit="1" customWidth="1"/>
    <col min="9" max="9" width="9.42578125" style="33" customWidth="1"/>
    <col min="10" max="10" width="0" style="33" hidden="1" customWidth="1"/>
    <col min="11" max="11" width="11.42578125" style="33"/>
    <col min="12" max="12" width="10.85546875" style="33"/>
    <col min="13" max="13" width="11.42578125" style="1"/>
    <col min="14" max="14" width="12.7109375" style="1" customWidth="1"/>
    <col min="16" max="16" width="255.7109375" bestFit="1" customWidth="1"/>
  </cols>
  <sheetData>
    <row r="1" spans="1:16" ht="32.25" customHeight="1" x14ac:dyDescent="0.25">
      <c r="A1" s="16" t="s">
        <v>39</v>
      </c>
      <c r="B1" s="45" t="s">
        <v>34</v>
      </c>
      <c r="C1" s="45" t="s">
        <v>35</v>
      </c>
      <c r="D1" s="45" t="s">
        <v>36</v>
      </c>
      <c r="E1" s="45" t="s">
        <v>37</v>
      </c>
      <c r="F1" s="45" t="s">
        <v>33</v>
      </c>
      <c r="G1" s="45" t="s">
        <v>66</v>
      </c>
      <c r="H1" s="46" t="s">
        <v>67</v>
      </c>
      <c r="I1" s="45" t="s">
        <v>72</v>
      </c>
      <c r="J1" s="46"/>
      <c r="K1" s="46" t="s">
        <v>558</v>
      </c>
      <c r="L1" s="46" t="s">
        <v>68</v>
      </c>
      <c r="M1" s="4" t="s">
        <v>544</v>
      </c>
      <c r="N1" s="4"/>
      <c r="O1" s="4"/>
      <c r="P1" s="3" t="s">
        <v>116</v>
      </c>
    </row>
    <row r="2" spans="1:16" s="11" customFormat="1" ht="15.75" x14ac:dyDescent="0.25">
      <c r="A2" s="74">
        <v>1</v>
      </c>
      <c r="B2" s="47" t="s">
        <v>4</v>
      </c>
      <c r="C2" s="47" t="s">
        <v>84</v>
      </c>
      <c r="D2" s="47" t="s">
        <v>1</v>
      </c>
      <c r="E2" s="48" t="s">
        <v>5</v>
      </c>
      <c r="F2" s="47" t="s">
        <v>0</v>
      </c>
      <c r="G2" s="47" t="s">
        <v>70</v>
      </c>
      <c r="H2" s="47" t="s">
        <v>71</v>
      </c>
      <c r="I2" s="70">
        <v>2</v>
      </c>
      <c r="J2" s="49"/>
      <c r="K2" s="103">
        <f>I2*5</f>
        <v>10</v>
      </c>
      <c r="L2" s="50">
        <v>1500</v>
      </c>
      <c r="M2" s="71" t="s">
        <v>545</v>
      </c>
      <c r="N2" s="23"/>
      <c r="O2" s="24"/>
      <c r="P2" s="10" t="s">
        <v>356</v>
      </c>
    </row>
    <row r="3" spans="1:16" s="11" customFormat="1" ht="15.75" x14ac:dyDescent="0.25">
      <c r="A3" s="74">
        <v>2</v>
      </c>
      <c r="B3" s="47" t="s">
        <v>49</v>
      </c>
      <c r="C3" s="47" t="s">
        <v>274</v>
      </c>
      <c r="D3" s="47" t="s">
        <v>21</v>
      </c>
      <c r="E3" s="48" t="s">
        <v>50</v>
      </c>
      <c r="F3" s="47" t="s">
        <v>0</v>
      </c>
      <c r="G3" s="47" t="s">
        <v>70</v>
      </c>
      <c r="H3" s="47" t="s">
        <v>81</v>
      </c>
      <c r="I3" s="70">
        <v>8</v>
      </c>
      <c r="J3" s="49"/>
      <c r="K3" s="103">
        <f t="shared" ref="K3:K24" si="0">I3*5</f>
        <v>40</v>
      </c>
      <c r="L3" s="50">
        <v>850</v>
      </c>
      <c r="M3" s="71" t="s">
        <v>545</v>
      </c>
      <c r="N3" s="23"/>
      <c r="O3" s="29"/>
      <c r="P3" s="10" t="s">
        <v>357</v>
      </c>
    </row>
    <row r="4" spans="1:16" s="11" customFormat="1" ht="15.75" x14ac:dyDescent="0.25">
      <c r="A4" s="74">
        <v>3</v>
      </c>
      <c r="B4" s="47" t="s">
        <v>64</v>
      </c>
      <c r="C4" s="47" t="s">
        <v>52</v>
      </c>
      <c r="D4" s="47" t="s">
        <v>16</v>
      </c>
      <c r="E4" s="48" t="s">
        <v>65</v>
      </c>
      <c r="F4" s="47" t="s">
        <v>43</v>
      </c>
      <c r="G4" s="47" t="s">
        <v>70</v>
      </c>
      <c r="H4" s="47" t="s">
        <v>74</v>
      </c>
      <c r="I4" s="70">
        <v>1</v>
      </c>
      <c r="J4" s="47"/>
      <c r="K4" s="103">
        <f t="shared" si="0"/>
        <v>5</v>
      </c>
      <c r="L4" s="50">
        <v>50</v>
      </c>
      <c r="M4" s="71" t="s">
        <v>545</v>
      </c>
      <c r="N4" s="23"/>
      <c r="O4" s="29"/>
      <c r="P4" s="10" t="s">
        <v>358</v>
      </c>
    </row>
    <row r="5" spans="1:16" s="26" customFormat="1" ht="15.75" x14ac:dyDescent="0.25">
      <c r="A5" s="92">
        <v>4</v>
      </c>
      <c r="B5" s="47" t="s">
        <v>343</v>
      </c>
      <c r="C5" s="51" t="s">
        <v>85</v>
      </c>
      <c r="D5" s="51" t="s">
        <v>6</v>
      </c>
      <c r="E5" s="52" t="s">
        <v>7</v>
      </c>
      <c r="F5" s="51" t="s">
        <v>0</v>
      </c>
      <c r="G5" s="51" t="s">
        <v>75</v>
      </c>
      <c r="H5" s="51" t="s">
        <v>101</v>
      </c>
      <c r="I5" s="70">
        <v>101</v>
      </c>
      <c r="J5" s="51"/>
      <c r="K5" s="103">
        <f t="shared" si="0"/>
        <v>505</v>
      </c>
      <c r="L5" s="53">
        <v>6735</v>
      </c>
      <c r="M5" s="93" t="s">
        <v>545</v>
      </c>
      <c r="N5" s="25"/>
      <c r="O5" s="30"/>
      <c r="P5" s="10" t="s">
        <v>359</v>
      </c>
    </row>
    <row r="6" spans="1:16" s="11" customFormat="1" ht="15.75" x14ac:dyDescent="0.25">
      <c r="A6" s="74">
        <v>5</v>
      </c>
      <c r="B6" s="47" t="s">
        <v>139</v>
      </c>
      <c r="C6" s="47" t="s">
        <v>83</v>
      </c>
      <c r="D6" s="47" t="s">
        <v>16</v>
      </c>
      <c r="E6" s="48" t="s">
        <v>542</v>
      </c>
      <c r="F6" s="47" t="s">
        <v>88</v>
      </c>
      <c r="G6" s="47" t="s">
        <v>70</v>
      </c>
      <c r="H6" s="47" t="s">
        <v>543</v>
      </c>
      <c r="I6" s="70">
        <v>504</v>
      </c>
      <c r="J6" s="47"/>
      <c r="K6" s="103">
        <f t="shared" si="0"/>
        <v>2520</v>
      </c>
      <c r="L6" s="56">
        <v>15000</v>
      </c>
      <c r="M6" s="27" t="s">
        <v>545</v>
      </c>
      <c r="N6" s="27"/>
      <c r="O6" s="29"/>
      <c r="P6" s="10" t="s">
        <v>360</v>
      </c>
    </row>
    <row r="7" spans="1:16" s="11" customFormat="1" ht="15.75" x14ac:dyDescent="0.25">
      <c r="A7" s="74">
        <v>6</v>
      </c>
      <c r="B7" s="47" t="s">
        <v>2</v>
      </c>
      <c r="C7" s="47" t="s">
        <v>83</v>
      </c>
      <c r="D7" s="47" t="s">
        <v>1</v>
      </c>
      <c r="E7" s="48" t="s">
        <v>3</v>
      </c>
      <c r="F7" s="47" t="s">
        <v>0</v>
      </c>
      <c r="G7" s="47" t="s">
        <v>75</v>
      </c>
      <c r="H7" s="47" t="s">
        <v>346</v>
      </c>
      <c r="I7" s="70">
        <v>290</v>
      </c>
      <c r="J7" s="47"/>
      <c r="K7" s="103">
        <f t="shared" si="0"/>
        <v>1450</v>
      </c>
      <c r="L7" s="56">
        <v>5638</v>
      </c>
      <c r="M7" s="27" t="s">
        <v>545</v>
      </c>
      <c r="N7" s="27"/>
      <c r="O7" s="29"/>
      <c r="P7" s="10" t="s">
        <v>361</v>
      </c>
    </row>
    <row r="8" spans="1:16" s="11" customFormat="1" ht="15.75" x14ac:dyDescent="0.25">
      <c r="A8" s="74">
        <v>7</v>
      </c>
      <c r="B8" s="47" t="s">
        <v>135</v>
      </c>
      <c r="C8" s="47" t="s">
        <v>335</v>
      </c>
      <c r="D8" s="47" t="s">
        <v>1</v>
      </c>
      <c r="E8" s="48" t="s">
        <v>91</v>
      </c>
      <c r="F8" s="47" t="s">
        <v>10</v>
      </c>
      <c r="G8" s="47" t="s">
        <v>70</v>
      </c>
      <c r="H8" s="55" t="s">
        <v>102</v>
      </c>
      <c r="I8" s="70">
        <v>1</v>
      </c>
      <c r="J8" s="47"/>
      <c r="K8" s="103">
        <f t="shared" si="0"/>
        <v>5</v>
      </c>
      <c r="L8" s="56">
        <v>98</v>
      </c>
      <c r="M8" s="27" t="s">
        <v>545</v>
      </c>
      <c r="N8" s="27"/>
      <c r="O8" s="29"/>
      <c r="P8" s="10" t="s">
        <v>362</v>
      </c>
    </row>
    <row r="9" spans="1:16" s="11" customFormat="1" ht="15" x14ac:dyDescent="0.25">
      <c r="A9" s="74">
        <v>8</v>
      </c>
      <c r="B9" s="47" t="s">
        <v>344</v>
      </c>
      <c r="C9" s="47" t="s">
        <v>100</v>
      </c>
      <c r="D9" s="47" t="s">
        <v>1</v>
      </c>
      <c r="E9" s="47" t="s">
        <v>345</v>
      </c>
      <c r="F9" s="47" t="s">
        <v>0</v>
      </c>
      <c r="G9" s="47" t="s">
        <v>70</v>
      </c>
      <c r="H9" s="47" t="s">
        <v>546</v>
      </c>
      <c r="I9" s="70">
        <v>60</v>
      </c>
      <c r="J9" s="47"/>
      <c r="K9" s="103">
        <f t="shared" si="0"/>
        <v>300</v>
      </c>
      <c r="L9" s="56">
        <v>1000</v>
      </c>
      <c r="M9" s="27" t="s">
        <v>545</v>
      </c>
      <c r="N9" s="27"/>
      <c r="O9" s="29"/>
      <c r="P9" s="10" t="s">
        <v>363</v>
      </c>
    </row>
    <row r="10" spans="1:16" s="28" customFormat="1" ht="15.75" x14ac:dyDescent="0.25">
      <c r="A10" s="74">
        <v>9</v>
      </c>
      <c r="B10" s="47" t="s">
        <v>364</v>
      </c>
      <c r="C10" s="56" t="s">
        <v>100</v>
      </c>
      <c r="D10" s="56" t="s">
        <v>148</v>
      </c>
      <c r="E10" s="48" t="s">
        <v>536</v>
      </c>
      <c r="F10" s="56" t="s">
        <v>43</v>
      </c>
      <c r="G10" s="56" t="s">
        <v>70</v>
      </c>
      <c r="H10" s="56" t="s">
        <v>537</v>
      </c>
      <c r="I10" s="70">
        <v>6</v>
      </c>
      <c r="J10" s="56"/>
      <c r="K10" s="103">
        <f t="shared" si="0"/>
        <v>30</v>
      </c>
      <c r="L10" s="50">
        <v>500</v>
      </c>
      <c r="M10" s="71" t="s">
        <v>545</v>
      </c>
      <c r="N10" s="23"/>
      <c r="O10" s="29"/>
      <c r="P10" s="11" t="s">
        <v>365</v>
      </c>
    </row>
    <row r="11" spans="1:16" s="11" customFormat="1" ht="15.75" x14ac:dyDescent="0.25">
      <c r="A11" s="74">
        <v>10</v>
      </c>
      <c r="B11" s="47" t="s">
        <v>138</v>
      </c>
      <c r="C11" s="47" t="s">
        <v>97</v>
      </c>
      <c r="D11" s="47" t="s">
        <v>8</v>
      </c>
      <c r="E11" s="48" t="s">
        <v>9</v>
      </c>
      <c r="F11" s="47" t="s">
        <v>0</v>
      </c>
      <c r="G11" s="47" t="s">
        <v>75</v>
      </c>
      <c r="H11" s="47" t="s">
        <v>104</v>
      </c>
      <c r="I11" s="56">
        <v>46</v>
      </c>
      <c r="J11" s="47"/>
      <c r="K11" s="103">
        <f t="shared" si="0"/>
        <v>230</v>
      </c>
      <c r="L11" s="56">
        <v>1200</v>
      </c>
      <c r="M11" s="27" t="s">
        <v>545</v>
      </c>
      <c r="N11" s="27"/>
      <c r="O11" s="29"/>
      <c r="P11" s="10" t="s">
        <v>366</v>
      </c>
    </row>
    <row r="12" spans="1:16" s="11" customFormat="1" ht="15.75" x14ac:dyDescent="0.25">
      <c r="A12" s="74">
        <v>11</v>
      </c>
      <c r="B12" s="56" t="s">
        <v>51</v>
      </c>
      <c r="C12" s="47" t="s">
        <v>203</v>
      </c>
      <c r="D12" s="47" t="s">
        <v>1</v>
      </c>
      <c r="E12" s="48" t="s">
        <v>347</v>
      </c>
      <c r="F12" s="47" t="s">
        <v>0</v>
      </c>
      <c r="G12" s="47" t="s">
        <v>75</v>
      </c>
      <c r="H12" s="47" t="s">
        <v>348</v>
      </c>
      <c r="I12" s="70">
        <v>7</v>
      </c>
      <c r="J12" s="47"/>
      <c r="K12" s="103">
        <f t="shared" si="0"/>
        <v>35</v>
      </c>
      <c r="L12" s="50">
        <v>896</v>
      </c>
      <c r="M12" s="71" t="s">
        <v>545</v>
      </c>
      <c r="N12" s="23"/>
      <c r="O12" s="29"/>
      <c r="P12" s="10" t="s">
        <v>367</v>
      </c>
    </row>
    <row r="13" spans="1:16" s="11" customFormat="1" ht="15.75" x14ac:dyDescent="0.25">
      <c r="A13" s="74">
        <v>12</v>
      </c>
      <c r="B13" s="47" t="s">
        <v>141</v>
      </c>
      <c r="C13" s="47" t="s">
        <v>368</v>
      </c>
      <c r="D13" s="47" t="s">
        <v>351</v>
      </c>
      <c r="E13" s="48" t="s">
        <v>352</v>
      </c>
      <c r="F13" s="47" t="s">
        <v>0</v>
      </c>
      <c r="G13" s="47" t="s">
        <v>70</v>
      </c>
      <c r="H13" s="47" t="s">
        <v>353</v>
      </c>
      <c r="I13" s="70">
        <v>196</v>
      </c>
      <c r="J13" s="47"/>
      <c r="K13" s="103">
        <f t="shared" si="0"/>
        <v>980</v>
      </c>
      <c r="L13" s="56">
        <v>500</v>
      </c>
      <c r="M13" s="27" t="s">
        <v>545</v>
      </c>
      <c r="N13" s="27"/>
      <c r="O13" s="29"/>
      <c r="P13" s="10" t="s">
        <v>369</v>
      </c>
    </row>
    <row r="14" spans="1:16" s="11" customFormat="1" ht="15" x14ac:dyDescent="0.25">
      <c r="A14" s="74">
        <v>13</v>
      </c>
      <c r="B14" s="47" t="s">
        <v>142</v>
      </c>
      <c r="C14" s="47" t="s">
        <v>96</v>
      </c>
      <c r="D14" s="47" t="s">
        <v>8</v>
      </c>
      <c r="E14" s="47" t="s">
        <v>349</v>
      </c>
      <c r="F14" s="47" t="s">
        <v>0</v>
      </c>
      <c r="G14" s="47" t="s">
        <v>75</v>
      </c>
      <c r="H14" s="47" t="s">
        <v>350</v>
      </c>
      <c r="I14" s="70">
        <v>46</v>
      </c>
      <c r="J14" s="41"/>
      <c r="K14" s="103">
        <f t="shared" si="0"/>
        <v>230</v>
      </c>
      <c r="L14" s="56">
        <v>1000</v>
      </c>
      <c r="M14" s="27" t="s">
        <v>545</v>
      </c>
      <c r="N14" s="27"/>
      <c r="O14" s="29"/>
      <c r="P14" s="10" t="s">
        <v>370</v>
      </c>
    </row>
    <row r="15" spans="1:16" s="11" customFormat="1" ht="15.75" x14ac:dyDescent="0.25">
      <c r="A15" s="74">
        <v>14</v>
      </c>
      <c r="B15" s="47" t="s">
        <v>136</v>
      </c>
      <c r="C15" s="47" t="s">
        <v>355</v>
      </c>
      <c r="D15" s="47" t="s">
        <v>1</v>
      </c>
      <c r="E15" s="48" t="s">
        <v>234</v>
      </c>
      <c r="F15" s="47" t="s">
        <v>87</v>
      </c>
      <c r="G15" s="47" t="s">
        <v>70</v>
      </c>
      <c r="H15" s="47" t="s">
        <v>232</v>
      </c>
      <c r="I15" s="70">
        <v>1</v>
      </c>
      <c r="J15" s="47"/>
      <c r="K15" s="103">
        <f t="shared" si="0"/>
        <v>5</v>
      </c>
      <c r="L15" s="56">
        <v>8</v>
      </c>
      <c r="M15" s="27" t="s">
        <v>545</v>
      </c>
      <c r="N15" s="27"/>
      <c r="O15" s="29"/>
      <c r="P15" s="10" t="s">
        <v>371</v>
      </c>
    </row>
    <row r="16" spans="1:16" s="11" customFormat="1" ht="15.75" x14ac:dyDescent="0.25">
      <c r="A16" s="74">
        <v>15</v>
      </c>
      <c r="B16" s="47" t="s">
        <v>149</v>
      </c>
      <c r="C16" s="47" t="s">
        <v>150</v>
      </c>
      <c r="D16" s="47" t="s">
        <v>148</v>
      </c>
      <c r="E16" s="48" t="s">
        <v>152</v>
      </c>
      <c r="F16" s="47" t="s">
        <v>151</v>
      </c>
      <c r="G16" s="47" t="s">
        <v>70</v>
      </c>
      <c r="H16" s="47" t="s">
        <v>153</v>
      </c>
      <c r="I16" s="70">
        <v>1</v>
      </c>
      <c r="J16" s="47"/>
      <c r="K16" s="103">
        <f t="shared" si="0"/>
        <v>5</v>
      </c>
      <c r="L16" s="56">
        <v>3</v>
      </c>
      <c r="M16" s="27" t="s">
        <v>545</v>
      </c>
      <c r="N16" s="27"/>
      <c r="O16" s="29"/>
      <c r="P16" s="10" t="s">
        <v>372</v>
      </c>
    </row>
    <row r="17" spans="1:16" s="11" customFormat="1" ht="15.75" x14ac:dyDescent="0.25">
      <c r="A17" s="74">
        <v>16</v>
      </c>
      <c r="B17" s="47" t="s">
        <v>144</v>
      </c>
      <c r="C17" s="47" t="s">
        <v>94</v>
      </c>
      <c r="D17" s="47" t="s">
        <v>1</v>
      </c>
      <c r="E17" s="48" t="s">
        <v>11</v>
      </c>
      <c r="F17" s="47" t="s">
        <v>10</v>
      </c>
      <c r="G17" s="47" t="s">
        <v>70</v>
      </c>
      <c r="H17" s="47" t="s">
        <v>73</v>
      </c>
      <c r="I17" s="70">
        <v>49</v>
      </c>
      <c r="J17" s="47"/>
      <c r="K17" s="103">
        <f t="shared" si="0"/>
        <v>245</v>
      </c>
      <c r="L17" s="56">
        <v>700</v>
      </c>
      <c r="M17" s="27" t="s">
        <v>545</v>
      </c>
      <c r="N17" s="27"/>
      <c r="O17" s="29"/>
      <c r="P17" s="10" t="s">
        <v>373</v>
      </c>
    </row>
    <row r="18" spans="1:16" s="11" customFormat="1" ht="15" x14ac:dyDescent="0.25">
      <c r="A18" s="74">
        <v>18</v>
      </c>
      <c r="B18" s="47" t="s">
        <v>538</v>
      </c>
      <c r="C18" s="47" t="s">
        <v>82</v>
      </c>
      <c r="D18" s="47" t="s">
        <v>148</v>
      </c>
      <c r="E18" s="51" t="s">
        <v>539</v>
      </c>
      <c r="F18" s="47" t="s">
        <v>43</v>
      </c>
      <c r="G18" s="86" t="s">
        <v>70</v>
      </c>
      <c r="H18" s="86" t="s">
        <v>540</v>
      </c>
      <c r="I18" s="70">
        <v>78</v>
      </c>
      <c r="J18" s="47"/>
      <c r="K18" s="103">
        <f t="shared" si="0"/>
        <v>390</v>
      </c>
      <c r="L18" s="56">
        <v>500</v>
      </c>
      <c r="M18" s="27" t="s">
        <v>545</v>
      </c>
      <c r="N18" s="27"/>
      <c r="O18" s="29"/>
      <c r="P18" s="10" t="s">
        <v>374</v>
      </c>
    </row>
    <row r="19" spans="1:16" s="11" customFormat="1" ht="15.75" x14ac:dyDescent="0.25">
      <c r="A19" s="74">
        <v>19</v>
      </c>
      <c r="B19" s="47" t="s">
        <v>206</v>
      </c>
      <c r="C19" s="47" t="s">
        <v>99</v>
      </c>
      <c r="D19" s="47" t="s">
        <v>8</v>
      </c>
      <c r="E19" s="48" t="s">
        <v>235</v>
      </c>
      <c r="F19" s="47" t="s">
        <v>43</v>
      </c>
      <c r="G19" s="47" t="s">
        <v>70</v>
      </c>
      <c r="H19" s="47" t="s">
        <v>207</v>
      </c>
      <c r="I19" s="70">
        <v>94</v>
      </c>
      <c r="J19" s="47"/>
      <c r="K19" s="103">
        <f t="shared" si="0"/>
        <v>470</v>
      </c>
      <c r="L19" s="56">
        <v>500</v>
      </c>
      <c r="M19" s="27" t="s">
        <v>545</v>
      </c>
      <c r="N19" s="27"/>
      <c r="O19" s="29"/>
      <c r="P19" s="10" t="s">
        <v>375</v>
      </c>
    </row>
    <row r="20" spans="1:16" s="11" customFormat="1" ht="15" x14ac:dyDescent="0.25">
      <c r="A20" s="74">
        <v>20</v>
      </c>
      <c r="B20" s="47" t="s">
        <v>231</v>
      </c>
      <c r="C20" s="47" t="s">
        <v>154</v>
      </c>
      <c r="D20" s="47" t="s">
        <v>156</v>
      </c>
      <c r="E20" s="47" t="s">
        <v>155</v>
      </c>
      <c r="F20" s="47" t="s">
        <v>157</v>
      </c>
      <c r="G20" s="47" t="s">
        <v>70</v>
      </c>
      <c r="H20" s="47" t="s">
        <v>89</v>
      </c>
      <c r="I20" s="70">
        <v>2</v>
      </c>
      <c r="J20" s="47"/>
      <c r="K20" s="103">
        <f t="shared" si="0"/>
        <v>10</v>
      </c>
      <c r="L20" s="56">
        <v>6</v>
      </c>
      <c r="M20" s="27" t="s">
        <v>545</v>
      </c>
      <c r="N20" s="27"/>
      <c r="O20" s="29"/>
      <c r="P20" s="10" t="s">
        <v>376</v>
      </c>
    </row>
    <row r="21" spans="1:16" s="11" customFormat="1" ht="15.75" x14ac:dyDescent="0.25">
      <c r="A21" s="74">
        <v>21</v>
      </c>
      <c r="B21" s="47" t="s">
        <v>134</v>
      </c>
      <c r="C21" s="47" t="s">
        <v>95</v>
      </c>
      <c r="D21" s="47" t="s">
        <v>93</v>
      </c>
      <c r="E21" s="48" t="s">
        <v>90</v>
      </c>
      <c r="F21" s="47" t="s">
        <v>86</v>
      </c>
      <c r="G21" s="47" t="s">
        <v>70</v>
      </c>
      <c r="H21" s="55" t="s">
        <v>158</v>
      </c>
      <c r="I21" s="70">
        <v>1</v>
      </c>
      <c r="J21" s="47"/>
      <c r="K21" s="103">
        <f t="shared" si="0"/>
        <v>5</v>
      </c>
      <c r="L21" s="56">
        <v>10</v>
      </c>
      <c r="M21" s="27" t="s">
        <v>545</v>
      </c>
      <c r="N21" s="27"/>
      <c r="O21" s="29"/>
      <c r="P21" s="10" t="s">
        <v>377</v>
      </c>
    </row>
    <row r="22" spans="1:16" s="11" customFormat="1" ht="15.75" x14ac:dyDescent="0.25">
      <c r="A22" s="74">
        <v>22</v>
      </c>
      <c r="B22" s="47" t="s">
        <v>137</v>
      </c>
      <c r="C22" s="47" t="s">
        <v>146</v>
      </c>
      <c r="D22" s="47" t="s">
        <v>13</v>
      </c>
      <c r="E22" s="48" t="s">
        <v>92</v>
      </c>
      <c r="F22" s="47" t="s">
        <v>14</v>
      </c>
      <c r="G22" s="47" t="s">
        <v>75</v>
      </c>
      <c r="H22" s="47" t="s">
        <v>103</v>
      </c>
      <c r="I22" s="70">
        <v>12</v>
      </c>
      <c r="J22" s="41"/>
      <c r="K22" s="103">
        <f t="shared" si="0"/>
        <v>60</v>
      </c>
      <c r="L22" s="56">
        <v>100</v>
      </c>
      <c r="M22" s="27" t="s">
        <v>545</v>
      </c>
      <c r="N22" s="27"/>
      <c r="O22" s="29"/>
      <c r="P22" s="10" t="s">
        <v>378</v>
      </c>
    </row>
    <row r="23" spans="1:16" s="11" customFormat="1" ht="15.75" x14ac:dyDescent="0.25">
      <c r="A23" s="74">
        <v>23</v>
      </c>
      <c r="B23" s="47" t="s">
        <v>140</v>
      </c>
      <c r="C23" s="47" t="s">
        <v>98</v>
      </c>
      <c r="D23" s="47" t="s">
        <v>12</v>
      </c>
      <c r="E23" s="48" t="s">
        <v>15</v>
      </c>
      <c r="F23" s="47" t="s">
        <v>14</v>
      </c>
      <c r="G23" s="47" t="s">
        <v>75</v>
      </c>
      <c r="H23" s="47" t="s">
        <v>105</v>
      </c>
      <c r="I23" s="70">
        <v>6</v>
      </c>
      <c r="J23" s="47"/>
      <c r="K23" s="103">
        <f t="shared" si="0"/>
        <v>30</v>
      </c>
      <c r="L23" s="56">
        <v>10</v>
      </c>
      <c r="M23" s="27" t="s">
        <v>545</v>
      </c>
      <c r="N23" s="27"/>
      <c r="O23" s="29"/>
      <c r="P23" s="10" t="s">
        <v>379</v>
      </c>
    </row>
    <row r="24" spans="1:16" s="11" customFormat="1" x14ac:dyDescent="0.3">
      <c r="A24" s="100">
        <v>24</v>
      </c>
      <c r="B24" s="88" t="s">
        <v>143</v>
      </c>
      <c r="C24" s="88">
        <v>0</v>
      </c>
      <c r="D24" s="88"/>
      <c r="E24" s="101"/>
      <c r="F24" s="88" t="s">
        <v>0</v>
      </c>
      <c r="G24" s="88"/>
      <c r="H24" s="88"/>
      <c r="I24" s="89">
        <v>2</v>
      </c>
      <c r="J24" s="88"/>
      <c r="K24" s="104">
        <f t="shared" si="0"/>
        <v>10</v>
      </c>
      <c r="L24" s="102"/>
      <c r="M24" s="27"/>
      <c r="N24" s="27"/>
      <c r="O24" s="22"/>
      <c r="P24" s="10" t="s">
        <v>380</v>
      </c>
    </row>
    <row r="26" spans="1:16" x14ac:dyDescent="0.3">
      <c r="I26" s="33">
        <f>SUM(I2:I24)</f>
        <v>1514</v>
      </c>
    </row>
    <row r="28" spans="1:16" x14ac:dyDescent="0.3">
      <c r="B28" s="42"/>
      <c r="C28" s="33" t="s">
        <v>338</v>
      </c>
    </row>
    <row r="29" spans="1:16" x14ac:dyDescent="0.3">
      <c r="B29" s="43"/>
      <c r="C29" s="33" t="s">
        <v>339</v>
      </c>
    </row>
    <row r="30" spans="1:16" x14ac:dyDescent="0.3">
      <c r="B30" s="44"/>
      <c r="C30" s="33" t="s">
        <v>340</v>
      </c>
    </row>
    <row r="31" spans="1:16" x14ac:dyDescent="0.3">
      <c r="B31" s="58"/>
      <c r="C31" s="33" t="s">
        <v>354</v>
      </c>
    </row>
    <row r="40" spans="9:16" x14ac:dyDescent="0.3">
      <c r="I40" s="33">
        <f>SUM(I7:I37)</f>
        <v>2412</v>
      </c>
      <c r="P40" s="10"/>
    </row>
  </sheetData>
  <hyperlinks>
    <hyperlink ref="H21" r:id="rId1" display="http://www.mouser.de/Search/ProductDetail.aspx?R=MAL215099913E3virtualkey59420000virtualkey594-MAL215099913E3"/>
    <hyperlink ref="H8" r:id="rId2" display="http://www.digikey.de/scripts/DkSearch/dksus.dll?Detail&amp;itemSeq=192826729&amp;uq=635944126621324225"/>
  </hyperlinks>
  <pageMargins left="0.7" right="0.7" top="0.75" bottom="0.75" header="0.3" footer="0.3"/>
  <pageSetup paperSize="9" scale="65" fitToHeight="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54"/>
  <sheetViews>
    <sheetView topLeftCell="A7" workbookViewId="0">
      <selection activeCell="C49" sqref="C49"/>
    </sheetView>
  </sheetViews>
  <sheetFormatPr baseColWidth="10" defaultRowHeight="15" x14ac:dyDescent="0.25"/>
  <cols>
    <col min="1" max="1" width="6.140625" style="33" customWidth="1"/>
    <col min="2" max="2" width="27.5703125" style="33" bestFit="1" customWidth="1"/>
    <col min="3" max="3" width="20.7109375" style="33" bestFit="1" customWidth="1"/>
    <col min="4" max="4" width="14.140625" style="33" bestFit="1" customWidth="1"/>
    <col min="5" max="5" width="15.7109375" style="33" bestFit="1" customWidth="1"/>
    <col min="6" max="6" width="14.85546875" style="33" customWidth="1"/>
    <col min="7" max="9" width="11.140625" style="33" customWidth="1"/>
    <col min="10" max="10" width="121.140625" style="87" customWidth="1"/>
    <col min="11" max="11" width="62.7109375" customWidth="1"/>
  </cols>
  <sheetData>
    <row r="1" spans="1:10" x14ac:dyDescent="0.25">
      <c r="A1" s="105" t="s">
        <v>276</v>
      </c>
      <c r="B1" s="105"/>
      <c r="C1" s="105"/>
      <c r="D1" s="105"/>
      <c r="E1" s="105"/>
      <c r="F1" s="105"/>
    </row>
    <row r="2" spans="1:10" s="64" customFormat="1" x14ac:dyDescent="0.25">
      <c r="A2" s="65" t="s">
        <v>39</v>
      </c>
      <c r="B2" s="66" t="s">
        <v>390</v>
      </c>
      <c r="C2" s="66" t="s">
        <v>35</v>
      </c>
      <c r="D2" s="66"/>
      <c r="E2" s="66"/>
      <c r="F2" s="66" t="s">
        <v>33</v>
      </c>
      <c r="G2" s="67" t="s">
        <v>38</v>
      </c>
      <c r="H2" s="68" t="s">
        <v>527</v>
      </c>
      <c r="I2" s="68" t="s">
        <v>547</v>
      </c>
      <c r="J2" s="68" t="s">
        <v>275</v>
      </c>
    </row>
    <row r="3" spans="1:10" x14ac:dyDescent="0.25">
      <c r="A3" s="88">
        <v>1</v>
      </c>
      <c r="B3" s="88" t="s">
        <v>391</v>
      </c>
      <c r="C3" s="88">
        <v>100</v>
      </c>
      <c r="D3" s="88"/>
      <c r="E3" s="88"/>
      <c r="F3" s="88" t="s">
        <v>27</v>
      </c>
      <c r="G3" s="89">
        <v>2</v>
      </c>
      <c r="H3" s="75"/>
      <c r="I3" s="75"/>
      <c r="J3" s="87" t="s">
        <v>389</v>
      </c>
    </row>
    <row r="4" spans="1:10" s="11" customFormat="1" x14ac:dyDescent="0.25">
      <c r="A4" s="88">
        <v>2</v>
      </c>
      <c r="B4" s="88" t="s">
        <v>143</v>
      </c>
      <c r="C4" s="88" t="s">
        <v>247</v>
      </c>
      <c r="D4" s="88"/>
      <c r="E4" s="88"/>
      <c r="F4" s="88" t="s">
        <v>27</v>
      </c>
      <c r="G4" s="89">
        <v>60</v>
      </c>
      <c r="H4" s="75"/>
      <c r="I4" s="75"/>
      <c r="J4" s="87" t="s">
        <v>392</v>
      </c>
    </row>
    <row r="5" spans="1:10" s="11" customFormat="1" x14ac:dyDescent="0.25">
      <c r="A5" s="88">
        <v>3</v>
      </c>
      <c r="B5" s="88" t="s">
        <v>391</v>
      </c>
      <c r="C5" s="88">
        <v>0</v>
      </c>
      <c r="D5" s="88"/>
      <c r="E5" s="88"/>
      <c r="F5" s="88" t="s">
        <v>27</v>
      </c>
      <c r="G5" s="89">
        <v>12</v>
      </c>
      <c r="H5" s="75"/>
      <c r="I5" s="75"/>
      <c r="J5" s="87" t="s">
        <v>382</v>
      </c>
    </row>
    <row r="6" spans="1:10" s="11" customFormat="1" x14ac:dyDescent="0.25">
      <c r="A6" s="88">
        <v>4</v>
      </c>
      <c r="B6" s="88" t="s">
        <v>251</v>
      </c>
      <c r="C6" s="88">
        <v>0</v>
      </c>
      <c r="D6" s="88"/>
      <c r="E6" s="88"/>
      <c r="F6" s="88" t="s">
        <v>106</v>
      </c>
      <c r="G6" s="89">
        <v>1</v>
      </c>
      <c r="H6" s="75"/>
      <c r="I6" s="75"/>
      <c r="J6" s="87" t="s">
        <v>393</v>
      </c>
    </row>
    <row r="7" spans="1:10" s="11" customFormat="1" x14ac:dyDescent="0.25">
      <c r="A7" s="88">
        <v>5</v>
      </c>
      <c r="B7" s="88" t="s">
        <v>251</v>
      </c>
      <c r="C7" s="88">
        <v>0</v>
      </c>
      <c r="D7" s="88"/>
      <c r="E7" s="88"/>
      <c r="F7" s="88" t="s">
        <v>394</v>
      </c>
      <c r="G7" s="89">
        <v>6</v>
      </c>
      <c r="H7" s="75"/>
      <c r="I7" s="75"/>
      <c r="J7" s="87" t="s">
        <v>395</v>
      </c>
    </row>
    <row r="8" spans="1:10" s="11" customFormat="1" x14ac:dyDescent="0.25">
      <c r="A8" s="88">
        <v>6</v>
      </c>
      <c r="B8" s="88" t="s">
        <v>251</v>
      </c>
      <c r="C8" s="88" t="s">
        <v>252</v>
      </c>
      <c r="D8" s="88"/>
      <c r="E8" s="88"/>
      <c r="F8" s="88" t="s">
        <v>106</v>
      </c>
      <c r="G8" s="89">
        <v>1</v>
      </c>
      <c r="H8" s="75"/>
      <c r="I8" s="75"/>
      <c r="J8" s="87" t="s">
        <v>396</v>
      </c>
    </row>
    <row r="9" spans="1:10" s="11" customFormat="1" x14ac:dyDescent="0.25">
      <c r="A9" s="88">
        <v>7</v>
      </c>
      <c r="B9" s="88" t="s">
        <v>251</v>
      </c>
      <c r="C9" s="88" t="s">
        <v>280</v>
      </c>
      <c r="D9" s="88"/>
      <c r="E9" s="88"/>
      <c r="F9" s="88" t="s">
        <v>394</v>
      </c>
      <c r="G9" s="89">
        <v>2</v>
      </c>
      <c r="H9" s="75"/>
      <c r="I9" s="75"/>
      <c r="J9" s="87" t="s">
        <v>397</v>
      </c>
    </row>
    <row r="10" spans="1:10" s="11" customFormat="1" x14ac:dyDescent="0.25">
      <c r="A10" s="88">
        <v>8</v>
      </c>
      <c r="B10" s="88" t="s">
        <v>251</v>
      </c>
      <c r="C10" s="88">
        <v>100</v>
      </c>
      <c r="D10" s="88"/>
      <c r="E10" s="88"/>
      <c r="F10" s="88" t="s">
        <v>394</v>
      </c>
      <c r="G10" s="89">
        <v>8</v>
      </c>
      <c r="H10" s="75"/>
      <c r="I10" s="75"/>
      <c r="J10" s="87" t="s">
        <v>398</v>
      </c>
    </row>
    <row r="11" spans="1:10" s="11" customFormat="1" x14ac:dyDescent="0.25">
      <c r="A11" s="88">
        <v>9</v>
      </c>
      <c r="B11" s="88" t="s">
        <v>251</v>
      </c>
      <c r="C11" s="88" t="s">
        <v>246</v>
      </c>
      <c r="D11" s="88"/>
      <c r="E11" s="88"/>
      <c r="F11" s="88" t="s">
        <v>106</v>
      </c>
      <c r="G11" s="89">
        <v>3</v>
      </c>
      <c r="H11" s="75"/>
      <c r="I11" s="75"/>
      <c r="J11" s="87" t="s">
        <v>399</v>
      </c>
    </row>
    <row r="12" spans="1:10" s="11" customFormat="1" x14ac:dyDescent="0.25">
      <c r="A12" s="88">
        <v>10</v>
      </c>
      <c r="B12" s="88" t="s">
        <v>251</v>
      </c>
      <c r="C12" s="88" t="s">
        <v>247</v>
      </c>
      <c r="D12" s="88"/>
      <c r="E12" s="88"/>
      <c r="F12" s="88" t="s">
        <v>106</v>
      </c>
      <c r="G12" s="89">
        <v>1</v>
      </c>
      <c r="H12" s="75"/>
      <c r="I12" s="75"/>
      <c r="J12" s="87" t="s">
        <v>400</v>
      </c>
    </row>
    <row r="13" spans="1:10" s="11" customFormat="1" x14ac:dyDescent="0.25">
      <c r="A13" s="88">
        <v>11</v>
      </c>
      <c r="B13" s="88" t="s">
        <v>251</v>
      </c>
      <c r="C13" s="88">
        <v>470</v>
      </c>
      <c r="D13" s="88"/>
      <c r="E13" s="88"/>
      <c r="F13" s="88" t="s">
        <v>106</v>
      </c>
      <c r="G13" s="89">
        <v>1</v>
      </c>
      <c r="H13" s="75"/>
      <c r="I13" s="75"/>
      <c r="J13" s="87" t="s">
        <v>401</v>
      </c>
    </row>
    <row r="14" spans="1:10" s="11" customFormat="1" x14ac:dyDescent="0.25">
      <c r="A14" s="88">
        <v>12</v>
      </c>
      <c r="B14" s="88" t="s">
        <v>251</v>
      </c>
      <c r="C14" s="88" t="s">
        <v>402</v>
      </c>
      <c r="D14" s="88"/>
      <c r="E14" s="88"/>
      <c r="F14" s="88" t="s">
        <v>394</v>
      </c>
      <c r="G14" s="89">
        <v>4</v>
      </c>
      <c r="H14" s="75"/>
      <c r="I14" s="75"/>
      <c r="J14" s="87" t="s">
        <v>403</v>
      </c>
    </row>
    <row r="15" spans="1:10" s="11" customFormat="1" x14ac:dyDescent="0.25">
      <c r="A15" s="88">
        <v>13</v>
      </c>
      <c r="B15" s="88" t="s">
        <v>428</v>
      </c>
      <c r="C15" s="88">
        <v>51</v>
      </c>
      <c r="D15" s="88"/>
      <c r="E15" s="88"/>
      <c r="F15" s="88" t="s">
        <v>106</v>
      </c>
      <c r="G15" s="89">
        <v>4</v>
      </c>
      <c r="H15" s="75"/>
      <c r="I15" s="75"/>
      <c r="J15" s="87" t="s">
        <v>525</v>
      </c>
    </row>
    <row r="16" spans="1:10" s="11" customFormat="1" x14ac:dyDescent="0.25">
      <c r="A16" s="88">
        <v>14</v>
      </c>
      <c r="B16" s="88" t="s">
        <v>279</v>
      </c>
      <c r="C16" s="88">
        <v>140</v>
      </c>
      <c r="D16" s="88"/>
      <c r="E16" s="88"/>
      <c r="F16" s="88" t="s">
        <v>28</v>
      </c>
      <c r="G16" s="89">
        <v>2</v>
      </c>
      <c r="H16" s="75"/>
      <c r="I16" s="75"/>
      <c r="J16" s="87" t="s">
        <v>404</v>
      </c>
    </row>
    <row r="17" spans="1:10" s="11" customFormat="1" x14ac:dyDescent="0.25">
      <c r="A17" s="88">
        <v>15</v>
      </c>
      <c r="B17" s="88" t="s">
        <v>391</v>
      </c>
      <c r="C17" s="88">
        <v>0.5</v>
      </c>
      <c r="D17" s="88"/>
      <c r="E17" s="88"/>
      <c r="F17" s="88" t="s">
        <v>27</v>
      </c>
      <c r="G17" s="89">
        <v>48</v>
      </c>
      <c r="H17" s="75"/>
      <c r="I17" s="75"/>
      <c r="J17" s="87" t="s">
        <v>383</v>
      </c>
    </row>
    <row r="18" spans="1:10" s="11" customFormat="1" x14ac:dyDescent="0.25">
      <c r="A18" s="88">
        <v>16</v>
      </c>
      <c r="B18" s="88" t="s">
        <v>391</v>
      </c>
      <c r="C18" s="88">
        <v>0</v>
      </c>
      <c r="D18" s="88"/>
      <c r="E18" s="88"/>
      <c r="F18" s="88" t="s">
        <v>27</v>
      </c>
      <c r="G18" s="89">
        <v>39</v>
      </c>
      <c r="H18" s="75"/>
      <c r="I18" s="75"/>
      <c r="J18" s="87" t="s">
        <v>405</v>
      </c>
    </row>
    <row r="19" spans="1:10" s="11" customFormat="1" x14ac:dyDescent="0.25">
      <c r="A19" s="88">
        <v>17</v>
      </c>
      <c r="B19" s="88" t="s">
        <v>391</v>
      </c>
      <c r="C19" s="88" t="s">
        <v>257</v>
      </c>
      <c r="D19" s="88"/>
      <c r="E19" s="88"/>
      <c r="F19" s="88" t="s">
        <v>27</v>
      </c>
      <c r="G19" s="89">
        <v>1</v>
      </c>
      <c r="H19" s="75"/>
      <c r="I19" s="75"/>
      <c r="J19" s="87" t="s">
        <v>406</v>
      </c>
    </row>
    <row r="20" spans="1:10" s="11" customFormat="1" x14ac:dyDescent="0.25">
      <c r="A20" s="88">
        <v>18</v>
      </c>
      <c r="B20" s="88" t="s">
        <v>391</v>
      </c>
      <c r="C20" s="88">
        <v>100</v>
      </c>
      <c r="D20" s="88"/>
      <c r="E20" s="88"/>
      <c r="F20" s="88" t="s">
        <v>27</v>
      </c>
      <c r="G20" s="89">
        <v>29</v>
      </c>
      <c r="H20" s="75"/>
      <c r="I20" s="75"/>
      <c r="J20" s="87" t="s">
        <v>407</v>
      </c>
    </row>
    <row r="21" spans="1:10" s="11" customFormat="1" x14ac:dyDescent="0.25">
      <c r="A21" s="88">
        <v>19</v>
      </c>
      <c r="B21" s="88" t="s">
        <v>391</v>
      </c>
      <c r="C21" s="88" t="s">
        <v>246</v>
      </c>
      <c r="D21" s="88"/>
      <c r="E21" s="88"/>
      <c r="F21" s="88" t="s">
        <v>27</v>
      </c>
      <c r="G21" s="89">
        <v>23</v>
      </c>
      <c r="H21" s="75"/>
      <c r="I21" s="75"/>
      <c r="J21" s="87" t="s">
        <v>408</v>
      </c>
    </row>
    <row r="22" spans="1:10" s="11" customFormat="1" x14ac:dyDescent="0.25">
      <c r="A22" s="88">
        <v>20</v>
      </c>
      <c r="B22" s="88" t="s">
        <v>391</v>
      </c>
      <c r="C22" s="88">
        <v>110</v>
      </c>
      <c r="D22" s="88"/>
      <c r="E22" s="88"/>
      <c r="F22" s="88" t="s">
        <v>27</v>
      </c>
      <c r="G22" s="89">
        <v>2</v>
      </c>
      <c r="H22" s="75"/>
      <c r="I22" s="75"/>
      <c r="J22" s="87" t="s">
        <v>409</v>
      </c>
    </row>
    <row r="23" spans="1:10" s="11" customFormat="1" x14ac:dyDescent="0.25">
      <c r="A23" s="88">
        <v>21</v>
      </c>
      <c r="B23" s="88" t="s">
        <v>391</v>
      </c>
      <c r="C23" s="88" t="s">
        <v>410</v>
      </c>
      <c r="D23" s="88"/>
      <c r="E23" s="88"/>
      <c r="F23" s="88" t="s">
        <v>27</v>
      </c>
      <c r="G23" s="89">
        <v>1</v>
      </c>
      <c r="H23" s="75"/>
      <c r="I23" s="75"/>
      <c r="J23" s="87" t="s">
        <v>411</v>
      </c>
    </row>
    <row r="24" spans="1:10" s="11" customFormat="1" x14ac:dyDescent="0.25">
      <c r="A24" s="88">
        <v>22</v>
      </c>
      <c r="B24" s="88" t="s">
        <v>391</v>
      </c>
      <c r="C24" s="88">
        <v>130</v>
      </c>
      <c r="D24" s="88"/>
      <c r="E24" s="88"/>
      <c r="F24" s="88" t="s">
        <v>27</v>
      </c>
      <c r="G24" s="89">
        <v>4</v>
      </c>
      <c r="H24" s="75"/>
      <c r="I24" s="75"/>
      <c r="J24" s="87" t="s">
        <v>412</v>
      </c>
    </row>
    <row r="25" spans="1:10" s="11" customFormat="1" x14ac:dyDescent="0.25">
      <c r="A25" s="88">
        <v>23</v>
      </c>
      <c r="B25" s="88" t="s">
        <v>391</v>
      </c>
      <c r="C25" s="88" t="s">
        <v>248</v>
      </c>
      <c r="D25" s="88"/>
      <c r="E25" s="88"/>
      <c r="F25" s="88" t="s">
        <v>27</v>
      </c>
      <c r="G25" s="89">
        <v>11</v>
      </c>
      <c r="H25" s="75"/>
      <c r="I25" s="75"/>
      <c r="J25" s="87" t="s">
        <v>413</v>
      </c>
    </row>
    <row r="26" spans="1:10" s="11" customFormat="1" x14ac:dyDescent="0.25">
      <c r="A26" s="88">
        <v>24</v>
      </c>
      <c r="B26" s="88" t="s">
        <v>391</v>
      </c>
      <c r="C26" s="88" t="s">
        <v>258</v>
      </c>
      <c r="D26" s="88"/>
      <c r="E26" s="88"/>
      <c r="F26" s="88" t="s">
        <v>27</v>
      </c>
      <c r="G26" s="89">
        <v>4</v>
      </c>
      <c r="H26" s="75"/>
      <c r="I26" s="75"/>
      <c r="J26" s="87" t="s">
        <v>414</v>
      </c>
    </row>
    <row r="27" spans="1:10" s="11" customFormat="1" x14ac:dyDescent="0.25">
      <c r="A27" s="88">
        <v>25</v>
      </c>
      <c r="B27" s="88" t="s">
        <v>391</v>
      </c>
      <c r="C27" s="88">
        <v>200</v>
      </c>
      <c r="D27" s="88"/>
      <c r="E27" s="88"/>
      <c r="F27" s="88" t="s">
        <v>27</v>
      </c>
      <c r="G27" s="89">
        <v>4</v>
      </c>
      <c r="H27" s="75"/>
      <c r="I27" s="75"/>
      <c r="J27" s="87" t="s">
        <v>415</v>
      </c>
    </row>
    <row r="28" spans="1:10" s="11" customFormat="1" x14ac:dyDescent="0.25">
      <c r="A28" s="88">
        <v>26</v>
      </c>
      <c r="B28" s="88" t="s">
        <v>391</v>
      </c>
      <c r="C28" s="88" t="s">
        <v>259</v>
      </c>
      <c r="D28" s="88"/>
      <c r="E28" s="88"/>
      <c r="F28" s="88" t="s">
        <v>27</v>
      </c>
      <c r="G28" s="89">
        <v>2</v>
      </c>
      <c r="H28" s="75"/>
      <c r="I28" s="75"/>
      <c r="J28" s="87" t="s">
        <v>416</v>
      </c>
    </row>
    <row r="29" spans="1:10" s="11" customFormat="1" x14ac:dyDescent="0.25">
      <c r="A29" s="88">
        <v>27</v>
      </c>
      <c r="B29" s="88" t="s">
        <v>391</v>
      </c>
      <c r="C29" s="88">
        <v>24.9</v>
      </c>
      <c r="D29" s="88"/>
      <c r="E29" s="88"/>
      <c r="F29" s="88" t="s">
        <v>27</v>
      </c>
      <c r="G29" s="89">
        <v>2</v>
      </c>
      <c r="H29" s="75"/>
      <c r="I29" s="75"/>
      <c r="J29" s="87" t="s">
        <v>386</v>
      </c>
    </row>
    <row r="30" spans="1:10" s="11" customFormat="1" x14ac:dyDescent="0.25">
      <c r="A30" s="88">
        <v>28</v>
      </c>
      <c r="B30" s="88" t="s">
        <v>391</v>
      </c>
      <c r="C30" s="88">
        <v>240</v>
      </c>
      <c r="D30" s="88"/>
      <c r="E30" s="88"/>
      <c r="F30" s="88" t="s">
        <v>27</v>
      </c>
      <c r="G30" s="89">
        <v>8</v>
      </c>
      <c r="H30" s="75"/>
      <c r="I30" s="75"/>
      <c r="J30" s="87" t="s">
        <v>417</v>
      </c>
    </row>
    <row r="31" spans="1:10" s="11" customFormat="1" x14ac:dyDescent="0.25">
      <c r="A31" s="88">
        <v>29</v>
      </c>
      <c r="B31" s="88" t="s">
        <v>391</v>
      </c>
      <c r="C31" s="88">
        <v>261</v>
      </c>
      <c r="D31" s="88"/>
      <c r="E31" s="88"/>
      <c r="F31" s="88" t="s">
        <v>27</v>
      </c>
      <c r="G31" s="89">
        <v>2</v>
      </c>
      <c r="H31" s="75"/>
      <c r="I31" s="75"/>
      <c r="J31" s="87" t="s">
        <v>418</v>
      </c>
    </row>
    <row r="32" spans="1:10" s="11" customFormat="1" x14ac:dyDescent="0.25">
      <c r="A32" s="88">
        <v>30</v>
      </c>
      <c r="B32" s="88" t="s">
        <v>391</v>
      </c>
      <c r="C32" s="88" t="s">
        <v>419</v>
      </c>
      <c r="D32" s="88"/>
      <c r="E32" s="88"/>
      <c r="F32" s="88" t="s">
        <v>27</v>
      </c>
      <c r="G32" s="89">
        <v>4</v>
      </c>
      <c r="H32" s="75"/>
      <c r="I32" s="75"/>
      <c r="J32" s="87" t="s">
        <v>420</v>
      </c>
    </row>
    <row r="33" spans="1:10" s="11" customFormat="1" x14ac:dyDescent="0.25">
      <c r="A33" s="88">
        <v>31</v>
      </c>
      <c r="B33" s="88" t="s">
        <v>391</v>
      </c>
      <c r="C33" s="88" t="s">
        <v>256</v>
      </c>
      <c r="D33" s="88"/>
      <c r="E33" s="88"/>
      <c r="F33" s="88" t="s">
        <v>27</v>
      </c>
      <c r="G33" s="89">
        <v>1</v>
      </c>
      <c r="H33" s="75"/>
      <c r="I33" s="75"/>
      <c r="J33" s="87" t="s">
        <v>421</v>
      </c>
    </row>
    <row r="34" spans="1:10" s="11" customFormat="1" x14ac:dyDescent="0.25">
      <c r="A34" s="88">
        <v>32</v>
      </c>
      <c r="B34" s="88" t="s">
        <v>391</v>
      </c>
      <c r="C34" s="88">
        <v>33</v>
      </c>
      <c r="D34" s="88"/>
      <c r="E34" s="88"/>
      <c r="F34" s="88" t="s">
        <v>27</v>
      </c>
      <c r="G34" s="89">
        <v>4</v>
      </c>
      <c r="H34" s="75"/>
      <c r="I34" s="75"/>
      <c r="J34" s="87" t="s">
        <v>387</v>
      </c>
    </row>
    <row r="35" spans="1:10" s="11" customFormat="1" x14ac:dyDescent="0.25">
      <c r="A35" s="88">
        <v>33</v>
      </c>
      <c r="B35" s="88" t="s">
        <v>391</v>
      </c>
      <c r="C35" s="88">
        <v>330</v>
      </c>
      <c r="D35" s="88"/>
      <c r="E35" s="88"/>
      <c r="F35" s="88" t="s">
        <v>27</v>
      </c>
      <c r="G35" s="89">
        <v>1</v>
      </c>
      <c r="H35" s="75"/>
      <c r="I35" s="75"/>
      <c r="J35" s="87" t="s">
        <v>422</v>
      </c>
    </row>
    <row r="36" spans="1:10" s="11" customFormat="1" x14ac:dyDescent="0.25">
      <c r="A36" s="88">
        <v>34</v>
      </c>
      <c r="B36" s="88" t="s">
        <v>391</v>
      </c>
      <c r="C36" s="88" t="s">
        <v>247</v>
      </c>
      <c r="D36" s="88"/>
      <c r="E36" s="88"/>
      <c r="F36" s="88" t="s">
        <v>27</v>
      </c>
      <c r="G36" s="89">
        <v>68</v>
      </c>
      <c r="H36" s="75"/>
      <c r="I36" s="75"/>
      <c r="J36" s="87" t="s">
        <v>423</v>
      </c>
    </row>
    <row r="37" spans="1:10" x14ac:dyDescent="0.25">
      <c r="A37" s="88">
        <v>35</v>
      </c>
      <c r="B37" s="88" t="s">
        <v>391</v>
      </c>
      <c r="C37" s="88" t="s">
        <v>247</v>
      </c>
      <c r="D37" s="88"/>
      <c r="E37" s="88"/>
      <c r="F37" s="88" t="s">
        <v>27</v>
      </c>
      <c r="G37" s="89">
        <v>8</v>
      </c>
      <c r="H37" s="75"/>
      <c r="I37" s="75"/>
      <c r="J37" s="87" t="s">
        <v>424</v>
      </c>
    </row>
    <row r="38" spans="1:10" x14ac:dyDescent="0.25">
      <c r="A38" s="88">
        <v>36</v>
      </c>
      <c r="B38" s="88" t="s">
        <v>391</v>
      </c>
      <c r="C38" s="88" t="s">
        <v>250</v>
      </c>
      <c r="D38" s="88"/>
      <c r="E38" s="88"/>
      <c r="F38" s="88" t="s">
        <v>27</v>
      </c>
      <c r="G38" s="89">
        <v>7</v>
      </c>
      <c r="H38" s="75"/>
      <c r="I38" s="75"/>
      <c r="J38" s="87" t="s">
        <v>425</v>
      </c>
    </row>
    <row r="39" spans="1:10" x14ac:dyDescent="0.25">
      <c r="A39" s="88">
        <v>37</v>
      </c>
      <c r="B39" s="88" t="s">
        <v>391</v>
      </c>
      <c r="C39" s="88">
        <v>51</v>
      </c>
      <c r="D39" s="88"/>
      <c r="E39" s="88"/>
      <c r="F39" s="88" t="s">
        <v>27</v>
      </c>
      <c r="G39" s="89">
        <v>2</v>
      </c>
      <c r="H39" s="75"/>
      <c r="I39" s="75"/>
      <c r="J39" s="87" t="s">
        <v>426</v>
      </c>
    </row>
    <row r="40" spans="1:10" x14ac:dyDescent="0.25">
      <c r="A40" s="88">
        <v>38</v>
      </c>
      <c r="B40" s="88" t="s">
        <v>391</v>
      </c>
      <c r="C40" s="88" t="s">
        <v>249</v>
      </c>
      <c r="D40" s="88"/>
      <c r="E40" s="88"/>
      <c r="F40" s="88" t="s">
        <v>27</v>
      </c>
      <c r="G40" s="89">
        <v>4</v>
      </c>
      <c r="H40" s="75"/>
      <c r="I40" s="75"/>
      <c r="J40" s="87" t="s">
        <v>427</v>
      </c>
    </row>
    <row r="41" spans="1:10" x14ac:dyDescent="0.25">
      <c r="A41" s="88">
        <v>39</v>
      </c>
      <c r="B41" s="88" t="s">
        <v>391</v>
      </c>
      <c r="C41" s="88">
        <v>75</v>
      </c>
      <c r="D41" s="88"/>
      <c r="E41" s="88"/>
      <c r="F41" s="88" t="s">
        <v>27</v>
      </c>
      <c r="G41" s="89">
        <v>4</v>
      </c>
      <c r="H41" s="75"/>
      <c r="I41" s="75"/>
      <c r="J41" s="87" t="s">
        <v>388</v>
      </c>
    </row>
    <row r="42" spans="1:10" x14ac:dyDescent="0.25">
      <c r="A42" s="88">
        <v>40</v>
      </c>
      <c r="B42" s="88" t="s">
        <v>428</v>
      </c>
      <c r="C42" s="88">
        <v>162</v>
      </c>
      <c r="D42" s="88"/>
      <c r="E42" s="88"/>
      <c r="F42" s="88" t="s">
        <v>106</v>
      </c>
      <c r="G42" s="89">
        <v>2</v>
      </c>
      <c r="H42" s="75"/>
      <c r="I42" s="75"/>
      <c r="J42" s="87" t="s">
        <v>429</v>
      </c>
    </row>
    <row r="43" spans="1:10" x14ac:dyDescent="0.25">
      <c r="A43" s="88">
        <v>42</v>
      </c>
      <c r="B43" s="88" t="s">
        <v>278</v>
      </c>
      <c r="C43" s="88" t="s">
        <v>254</v>
      </c>
      <c r="D43" s="88"/>
      <c r="E43" s="88"/>
      <c r="F43" s="88" t="s">
        <v>255</v>
      </c>
      <c r="G43" s="89">
        <v>2</v>
      </c>
      <c r="H43" s="75"/>
      <c r="I43" s="75"/>
      <c r="J43" s="87" t="s">
        <v>430</v>
      </c>
    </row>
    <row r="44" spans="1:10" x14ac:dyDescent="0.25">
      <c r="A44" s="88">
        <v>43</v>
      </c>
      <c r="B44" s="88" t="s">
        <v>277</v>
      </c>
      <c r="C44" s="88">
        <v>100</v>
      </c>
      <c r="D44" s="88"/>
      <c r="E44" s="88"/>
      <c r="F44" s="88" t="s">
        <v>253</v>
      </c>
      <c r="G44" s="89">
        <v>2</v>
      </c>
      <c r="H44" s="75"/>
      <c r="I44" s="75"/>
      <c r="J44" s="87" t="s">
        <v>385</v>
      </c>
    </row>
    <row r="45" spans="1:10" x14ac:dyDescent="0.25">
      <c r="A45" s="88">
        <v>44</v>
      </c>
      <c r="B45" s="88" t="s">
        <v>277</v>
      </c>
      <c r="C45" s="88">
        <v>22</v>
      </c>
      <c r="D45" s="88"/>
      <c r="E45" s="88"/>
      <c r="F45" s="88" t="s">
        <v>253</v>
      </c>
      <c r="G45" s="89">
        <v>1</v>
      </c>
      <c r="H45" s="75"/>
      <c r="I45" s="75"/>
      <c r="J45" s="87" t="s">
        <v>384</v>
      </c>
    </row>
    <row r="46" spans="1:10" x14ac:dyDescent="0.25">
      <c r="A46" s="47">
        <v>45</v>
      </c>
      <c r="B46" s="74" t="s">
        <v>521</v>
      </c>
      <c r="C46" s="47" t="s">
        <v>522</v>
      </c>
      <c r="D46" s="47" t="s">
        <v>548</v>
      </c>
      <c r="E46" s="47" t="s">
        <v>549</v>
      </c>
      <c r="F46" s="47" t="s">
        <v>523</v>
      </c>
      <c r="G46" s="47">
        <v>4</v>
      </c>
      <c r="H46" s="76">
        <v>25</v>
      </c>
      <c r="I46" s="76" t="s">
        <v>545</v>
      </c>
      <c r="J46" s="87" t="s">
        <v>524</v>
      </c>
    </row>
    <row r="47" spans="1:10" x14ac:dyDescent="0.25">
      <c r="G47" s="33">
        <f>SUM(G3:G46)</f>
        <v>401</v>
      </c>
    </row>
    <row r="51" spans="2:3" x14ac:dyDescent="0.25">
      <c r="B51" s="42"/>
      <c r="C51" s="33" t="s">
        <v>338</v>
      </c>
    </row>
    <row r="52" spans="2:3" x14ac:dyDescent="0.25">
      <c r="B52" s="43"/>
      <c r="C52" s="33" t="s">
        <v>339</v>
      </c>
    </row>
    <row r="53" spans="2:3" x14ac:dyDescent="0.25">
      <c r="B53" s="44"/>
      <c r="C53" s="33" t="s">
        <v>340</v>
      </c>
    </row>
    <row r="54" spans="2:3" x14ac:dyDescent="0.25">
      <c r="B54" s="58"/>
      <c r="C54" s="33" t="s">
        <v>354</v>
      </c>
    </row>
  </sheetData>
  <autoFilter ref="A2:J47"/>
  <sortState ref="B4:L41">
    <sortCondition ref="D4:D41"/>
    <sortCondition ref="B4:B41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PF33"/>
  <sheetViews>
    <sheetView workbookViewId="0">
      <selection activeCell="J3" sqref="J3"/>
    </sheetView>
  </sheetViews>
  <sheetFormatPr baseColWidth="10" defaultRowHeight="15" x14ac:dyDescent="0.25"/>
  <cols>
    <col min="1" max="1" width="3.42578125" style="10" bestFit="1" customWidth="1"/>
    <col min="2" max="2" width="39.42578125" style="33" bestFit="1" customWidth="1"/>
    <col min="3" max="3" width="22.42578125" style="33" bestFit="1" customWidth="1"/>
    <col min="4" max="4" width="15.7109375" style="33" bestFit="1" customWidth="1"/>
    <col min="5" max="5" width="18.42578125" style="33" bestFit="1" customWidth="1"/>
    <col min="6" max="6" width="29" style="33" bestFit="1" customWidth="1"/>
    <col min="7" max="8" width="12.7109375" style="33" bestFit="1" customWidth="1"/>
    <col min="9" max="9" width="15.5703125" style="33" bestFit="1" customWidth="1"/>
    <col min="10" max="10" width="7.140625" style="33" bestFit="1" customWidth="1"/>
    <col min="11" max="11" width="11.5703125" style="33" customWidth="1"/>
    <col min="12" max="12" width="255.7109375" style="1" bestFit="1" customWidth="1"/>
    <col min="13" max="13" width="57.7109375" style="35" customWidth="1"/>
    <col min="14" max="14" width="11.42578125" style="20"/>
    <col min="15" max="1774" width="11.42578125" style="11"/>
  </cols>
  <sheetData>
    <row r="1" spans="1:1774" x14ac:dyDescent="0.25">
      <c r="A1" s="106" t="s">
        <v>281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774" x14ac:dyDescent="0.25">
      <c r="A2" s="19" t="s">
        <v>39</v>
      </c>
      <c r="B2" s="45" t="s">
        <v>34</v>
      </c>
      <c r="C2" s="45" t="s">
        <v>35</v>
      </c>
      <c r="D2" s="45" t="s">
        <v>36</v>
      </c>
      <c r="E2" s="45" t="s">
        <v>37</v>
      </c>
      <c r="F2" s="45" t="s">
        <v>33</v>
      </c>
      <c r="G2" s="45" t="s">
        <v>66</v>
      </c>
      <c r="H2" s="46" t="s">
        <v>67</v>
      </c>
      <c r="I2" s="2" t="s">
        <v>72</v>
      </c>
      <c r="J2" s="82" t="s">
        <v>68</v>
      </c>
      <c r="K2" s="4" t="s">
        <v>544</v>
      </c>
      <c r="L2" s="36" t="s">
        <v>275</v>
      </c>
      <c r="M2" s="20"/>
      <c r="N2" s="11"/>
      <c r="BPF2"/>
    </row>
    <row r="3" spans="1:1774" s="14" customFormat="1" x14ac:dyDescent="0.25">
      <c r="A3" s="74">
        <v>1</v>
      </c>
      <c r="B3" s="47" t="s">
        <v>282</v>
      </c>
      <c r="C3" s="47" t="s">
        <v>261</v>
      </c>
      <c r="D3" s="47" t="s">
        <v>283</v>
      </c>
      <c r="E3" s="47" t="s">
        <v>284</v>
      </c>
      <c r="F3" s="47" t="s">
        <v>262</v>
      </c>
      <c r="G3" s="47"/>
      <c r="H3" s="47"/>
      <c r="I3" s="73">
        <v>20</v>
      </c>
      <c r="J3" s="47"/>
      <c r="K3" s="41" t="s">
        <v>545</v>
      </c>
      <c r="L3" s="31" t="s">
        <v>431</v>
      </c>
      <c r="M3" s="20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</row>
    <row r="4" spans="1:1774" s="14" customFormat="1" x14ac:dyDescent="0.25">
      <c r="A4" s="74">
        <v>2</v>
      </c>
      <c r="B4" s="47" t="s">
        <v>282</v>
      </c>
      <c r="C4" s="47" t="s">
        <v>261</v>
      </c>
      <c r="D4" s="47" t="s">
        <v>283</v>
      </c>
      <c r="E4" s="47" t="s">
        <v>284</v>
      </c>
      <c r="F4" s="47" t="s">
        <v>263</v>
      </c>
      <c r="G4" s="47"/>
      <c r="H4" s="47"/>
      <c r="I4" s="73">
        <v>4</v>
      </c>
      <c r="J4" s="47">
        <v>25</v>
      </c>
      <c r="K4" s="41" t="s">
        <v>545</v>
      </c>
      <c r="L4" s="31" t="s">
        <v>432</v>
      </c>
      <c r="M4" s="2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</row>
    <row r="5" spans="1:1774" s="14" customFormat="1" x14ac:dyDescent="0.25">
      <c r="A5" s="74">
        <v>3</v>
      </c>
      <c r="B5" s="47" t="s">
        <v>294</v>
      </c>
      <c r="C5" s="47" t="s">
        <v>237</v>
      </c>
      <c r="D5" s="47" t="s">
        <v>283</v>
      </c>
      <c r="E5" s="47" t="s">
        <v>337</v>
      </c>
      <c r="F5" s="47" t="s">
        <v>237</v>
      </c>
      <c r="G5" s="47" t="s">
        <v>70</v>
      </c>
      <c r="H5" s="47" t="s">
        <v>336</v>
      </c>
      <c r="I5" s="73">
        <v>1</v>
      </c>
      <c r="J5" s="47">
        <v>2</v>
      </c>
      <c r="K5" s="41" t="s">
        <v>545</v>
      </c>
      <c r="L5" s="10" t="s">
        <v>433</v>
      </c>
      <c r="M5" s="2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</row>
    <row r="6" spans="1:1774" s="14" customFormat="1" x14ac:dyDescent="0.25">
      <c r="A6" s="74">
        <v>4</v>
      </c>
      <c r="B6" s="47" t="s">
        <v>285</v>
      </c>
      <c r="C6" s="47" t="s">
        <v>286</v>
      </c>
      <c r="D6" s="47" t="s">
        <v>287</v>
      </c>
      <c r="E6" s="47" t="s">
        <v>288</v>
      </c>
      <c r="F6" s="47" t="s">
        <v>236</v>
      </c>
      <c r="G6" s="47" t="s">
        <v>80</v>
      </c>
      <c r="H6" s="47">
        <v>1702010</v>
      </c>
      <c r="I6" s="73">
        <v>10</v>
      </c>
      <c r="J6" s="47">
        <v>80</v>
      </c>
      <c r="K6" s="41" t="s">
        <v>545</v>
      </c>
      <c r="L6" s="10" t="s">
        <v>434</v>
      </c>
      <c r="M6" s="2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</row>
    <row r="7" spans="1:1774" s="14" customFormat="1" x14ac:dyDescent="0.25">
      <c r="A7" s="74">
        <v>5</v>
      </c>
      <c r="B7" s="47" t="s">
        <v>435</v>
      </c>
      <c r="C7" s="47" t="s">
        <v>269</v>
      </c>
      <c r="D7" s="47" t="s">
        <v>332</v>
      </c>
      <c r="E7" s="47">
        <v>61300211121</v>
      </c>
      <c r="F7" s="47" t="s">
        <v>269</v>
      </c>
      <c r="G7" s="47"/>
      <c r="H7" s="47"/>
      <c r="I7" s="73">
        <v>2</v>
      </c>
      <c r="J7" s="47">
        <v>5</v>
      </c>
      <c r="K7" s="41" t="s">
        <v>545</v>
      </c>
      <c r="L7" s="10" t="s">
        <v>436</v>
      </c>
      <c r="M7" s="2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</row>
    <row r="8" spans="1:1774" s="14" customFormat="1" x14ac:dyDescent="0.25">
      <c r="A8" s="74">
        <v>6</v>
      </c>
      <c r="B8" s="47" t="s">
        <v>289</v>
      </c>
      <c r="C8" s="47" t="s">
        <v>270</v>
      </c>
      <c r="D8" s="47" t="s">
        <v>290</v>
      </c>
      <c r="E8" s="47">
        <v>734151471</v>
      </c>
      <c r="F8" s="47" t="s">
        <v>271</v>
      </c>
      <c r="G8" s="47" t="s">
        <v>70</v>
      </c>
      <c r="H8" s="47" t="s">
        <v>291</v>
      </c>
      <c r="I8" s="73">
        <v>30</v>
      </c>
      <c r="J8" s="47">
        <v>30</v>
      </c>
      <c r="K8" s="41" t="s">
        <v>545</v>
      </c>
      <c r="L8" s="10" t="s">
        <v>437</v>
      </c>
      <c r="M8" s="2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</row>
    <row r="9" spans="1:1774" s="11" customFormat="1" x14ac:dyDescent="0.25">
      <c r="A9" s="74">
        <v>7</v>
      </c>
      <c r="B9" s="47" t="s">
        <v>550</v>
      </c>
      <c r="C9" s="47" t="s">
        <v>295</v>
      </c>
      <c r="D9" s="47" t="s">
        <v>290</v>
      </c>
      <c r="E9" s="56">
        <v>878311420</v>
      </c>
      <c r="F9" s="47" t="s">
        <v>240</v>
      </c>
      <c r="G9" s="47" t="s">
        <v>77</v>
      </c>
      <c r="H9" s="47">
        <v>7472285</v>
      </c>
      <c r="I9" s="73">
        <v>1</v>
      </c>
      <c r="J9" s="47">
        <v>1</v>
      </c>
      <c r="K9" s="41" t="s">
        <v>545</v>
      </c>
      <c r="L9" s="10" t="s">
        <v>439</v>
      </c>
      <c r="M9" s="20"/>
    </row>
    <row r="10" spans="1:1774" s="14" customFormat="1" x14ac:dyDescent="0.25">
      <c r="A10" s="74">
        <v>8</v>
      </c>
      <c r="B10" s="47" t="s">
        <v>551</v>
      </c>
      <c r="C10" s="47" t="s">
        <v>238</v>
      </c>
      <c r="D10" s="47" t="s">
        <v>290</v>
      </c>
      <c r="E10" s="47">
        <v>878331420</v>
      </c>
      <c r="F10" s="47" t="s">
        <v>238</v>
      </c>
      <c r="G10" s="47" t="s">
        <v>70</v>
      </c>
      <c r="H10" s="47" t="s">
        <v>309</v>
      </c>
      <c r="I10" s="73">
        <v>3</v>
      </c>
      <c r="J10" s="47">
        <v>3</v>
      </c>
      <c r="K10" s="41" t="s">
        <v>545</v>
      </c>
      <c r="L10" s="10" t="s">
        <v>438</v>
      </c>
      <c r="M10" s="2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</row>
    <row r="11" spans="1:1774" s="14" customFormat="1" x14ac:dyDescent="0.25">
      <c r="A11" s="74">
        <v>9</v>
      </c>
      <c r="B11" s="47" t="s">
        <v>319</v>
      </c>
      <c r="C11" s="47" t="s">
        <v>265</v>
      </c>
      <c r="D11" s="47" t="s">
        <v>290</v>
      </c>
      <c r="E11" s="47">
        <v>877823003</v>
      </c>
      <c r="F11" s="47" t="s">
        <v>266</v>
      </c>
      <c r="G11" s="47" t="s">
        <v>70</v>
      </c>
      <c r="H11" s="47" t="s">
        <v>320</v>
      </c>
      <c r="I11" s="73">
        <v>1</v>
      </c>
      <c r="J11" s="47">
        <v>2</v>
      </c>
      <c r="K11" s="41" t="s">
        <v>545</v>
      </c>
      <c r="L11" s="10" t="s">
        <v>440</v>
      </c>
      <c r="M11" s="2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</row>
    <row r="12" spans="1:1774" s="14" customFormat="1" x14ac:dyDescent="0.25">
      <c r="A12" s="74">
        <v>10</v>
      </c>
      <c r="B12" s="47" t="s">
        <v>444</v>
      </c>
      <c r="C12" s="47" t="s">
        <v>443</v>
      </c>
      <c r="D12" s="47" t="s">
        <v>297</v>
      </c>
      <c r="E12" s="81">
        <v>4750334106400</v>
      </c>
      <c r="F12" s="47" t="s">
        <v>443</v>
      </c>
      <c r="G12" s="47"/>
      <c r="H12" s="47"/>
      <c r="I12" s="73">
        <v>2</v>
      </c>
      <c r="J12" s="47">
        <v>2</v>
      </c>
      <c r="K12" s="41" t="s">
        <v>545</v>
      </c>
      <c r="L12" s="10" t="s">
        <v>448</v>
      </c>
      <c r="M12" s="2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</row>
    <row r="13" spans="1:1774" s="14" customFormat="1" x14ac:dyDescent="0.25">
      <c r="A13" s="74">
        <v>11</v>
      </c>
      <c r="B13" s="47" t="s">
        <v>296</v>
      </c>
      <c r="C13" s="47" t="s">
        <v>239</v>
      </c>
      <c r="D13" s="47" t="s">
        <v>297</v>
      </c>
      <c r="E13" s="81">
        <v>47503341054401</v>
      </c>
      <c r="F13" s="47" t="s">
        <v>239</v>
      </c>
      <c r="G13" s="47" t="s">
        <v>76</v>
      </c>
      <c r="H13" s="47" t="s">
        <v>298</v>
      </c>
      <c r="I13" s="73">
        <v>3</v>
      </c>
      <c r="J13" s="47">
        <v>3</v>
      </c>
      <c r="K13" s="41" t="s">
        <v>545</v>
      </c>
      <c r="L13" s="10" t="s">
        <v>447</v>
      </c>
      <c r="M13" s="2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</row>
    <row r="14" spans="1:1774" s="14" customFormat="1" x14ac:dyDescent="0.25">
      <c r="A14" s="74">
        <v>12</v>
      </c>
      <c r="B14" s="47" t="s">
        <v>303</v>
      </c>
      <c r="C14" s="47" t="s">
        <v>245</v>
      </c>
      <c r="D14" s="47" t="s">
        <v>297</v>
      </c>
      <c r="E14" s="81">
        <v>4750334103400</v>
      </c>
      <c r="F14" s="47" t="s">
        <v>245</v>
      </c>
      <c r="G14" s="47" t="s">
        <v>76</v>
      </c>
      <c r="H14" s="47" t="s">
        <v>304</v>
      </c>
      <c r="I14" s="73">
        <v>2</v>
      </c>
      <c r="J14" s="47">
        <v>2</v>
      </c>
      <c r="K14" s="41" t="s">
        <v>545</v>
      </c>
      <c r="L14" s="10" t="s">
        <v>446</v>
      </c>
      <c r="M14" s="2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</row>
    <row r="15" spans="1:1774" s="14" customFormat="1" x14ac:dyDescent="0.25">
      <c r="A15" s="74">
        <v>13</v>
      </c>
      <c r="B15" s="47" t="s">
        <v>442</v>
      </c>
      <c r="C15" s="47" t="s">
        <v>441</v>
      </c>
      <c r="D15" s="47" t="s">
        <v>297</v>
      </c>
      <c r="E15" s="81">
        <v>4750334102400</v>
      </c>
      <c r="F15" s="47" t="s">
        <v>441</v>
      </c>
      <c r="G15" s="47"/>
      <c r="H15" s="47"/>
      <c r="I15" s="73">
        <v>1</v>
      </c>
      <c r="J15" s="47">
        <v>1</v>
      </c>
      <c r="K15" s="41" t="s">
        <v>545</v>
      </c>
      <c r="L15" s="10" t="s">
        <v>445</v>
      </c>
      <c r="M15" s="2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</row>
    <row r="16" spans="1:1774" s="14" customFormat="1" x14ac:dyDescent="0.25">
      <c r="A16" s="74">
        <v>14</v>
      </c>
      <c r="B16" s="47" t="s">
        <v>299</v>
      </c>
      <c r="C16" s="47" t="s">
        <v>241</v>
      </c>
      <c r="D16" s="47" t="s">
        <v>300</v>
      </c>
      <c r="E16" s="47" t="s">
        <v>301</v>
      </c>
      <c r="F16" s="47" t="s">
        <v>242</v>
      </c>
      <c r="G16" s="47" t="s">
        <v>70</v>
      </c>
      <c r="H16" s="47" t="s">
        <v>302</v>
      </c>
      <c r="I16" s="73">
        <v>1</v>
      </c>
      <c r="J16" s="47">
        <v>2</v>
      </c>
      <c r="K16" s="41" t="s">
        <v>545</v>
      </c>
      <c r="L16" s="10" t="s">
        <v>449</v>
      </c>
      <c r="M16" s="2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</row>
    <row r="17" spans="1:1774" s="14" customFormat="1" x14ac:dyDescent="0.25">
      <c r="A17" s="74">
        <v>15</v>
      </c>
      <c r="B17" s="47" t="s">
        <v>310</v>
      </c>
      <c r="C17" s="47" t="s">
        <v>311</v>
      </c>
      <c r="D17" s="47" t="s">
        <v>300</v>
      </c>
      <c r="E17" s="47" t="s">
        <v>312</v>
      </c>
      <c r="F17" s="47" t="s">
        <v>273</v>
      </c>
      <c r="G17" s="47" t="s">
        <v>70</v>
      </c>
      <c r="H17" s="47" t="s">
        <v>313</v>
      </c>
      <c r="I17" s="73">
        <v>1</v>
      </c>
      <c r="J17" s="47">
        <v>2</v>
      </c>
      <c r="K17" s="41" t="s">
        <v>545</v>
      </c>
      <c r="L17" s="10" t="s">
        <v>450</v>
      </c>
      <c r="M17" s="2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</row>
    <row r="18" spans="1:1774" s="14" customFormat="1" x14ac:dyDescent="0.25">
      <c r="A18" s="74">
        <v>16</v>
      </c>
      <c r="B18" s="47" t="s">
        <v>305</v>
      </c>
      <c r="C18" s="47" t="s">
        <v>243</v>
      </c>
      <c r="D18" s="47" t="s">
        <v>306</v>
      </c>
      <c r="E18" s="47" t="s">
        <v>307</v>
      </c>
      <c r="F18" s="47" t="s">
        <v>244</v>
      </c>
      <c r="G18" s="47" t="s">
        <v>70</v>
      </c>
      <c r="H18" s="47" t="s">
        <v>308</v>
      </c>
      <c r="I18" s="73">
        <v>1</v>
      </c>
      <c r="J18" s="47">
        <v>10</v>
      </c>
      <c r="K18" s="41" t="s">
        <v>545</v>
      </c>
      <c r="L18" s="10" t="s">
        <v>451</v>
      </c>
      <c r="M18" s="2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</row>
    <row r="19" spans="1:1774" s="11" customFormat="1" x14ac:dyDescent="0.25">
      <c r="A19" s="74">
        <v>17</v>
      </c>
      <c r="B19" s="47" t="s">
        <v>314</v>
      </c>
      <c r="C19" s="47" t="s">
        <v>267</v>
      </c>
      <c r="D19" s="47" t="s">
        <v>315</v>
      </c>
      <c r="E19" s="47" t="s">
        <v>267</v>
      </c>
      <c r="F19" s="47" t="s">
        <v>268</v>
      </c>
      <c r="G19" s="47" t="s">
        <v>76</v>
      </c>
      <c r="H19" s="47" t="s">
        <v>316</v>
      </c>
      <c r="I19" s="73">
        <v>1</v>
      </c>
      <c r="J19" s="47">
        <v>1</v>
      </c>
      <c r="K19" s="41" t="s">
        <v>545</v>
      </c>
      <c r="L19" s="10" t="s">
        <v>452</v>
      </c>
      <c r="M19" s="20"/>
    </row>
    <row r="20" spans="1:1774" s="14" customFormat="1" x14ac:dyDescent="0.25">
      <c r="A20" s="74">
        <v>18</v>
      </c>
      <c r="B20" s="47" t="s">
        <v>317</v>
      </c>
      <c r="C20" s="47" t="s">
        <v>264</v>
      </c>
      <c r="D20" s="47" t="s">
        <v>552</v>
      </c>
      <c r="E20" s="47" t="s">
        <v>318</v>
      </c>
      <c r="F20" s="47" t="s">
        <v>264</v>
      </c>
      <c r="G20" s="47" t="s">
        <v>80</v>
      </c>
      <c r="H20" s="47">
        <v>1022231</v>
      </c>
      <c r="I20" s="73">
        <v>4</v>
      </c>
      <c r="J20" s="47">
        <v>12</v>
      </c>
      <c r="K20" s="41" t="s">
        <v>545</v>
      </c>
      <c r="L20" s="10" t="s">
        <v>453</v>
      </c>
      <c r="M20" s="2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</row>
    <row r="21" spans="1:1774" s="11" customFormat="1" x14ac:dyDescent="0.25">
      <c r="A21" s="74">
        <v>19</v>
      </c>
      <c r="B21" s="47" t="s">
        <v>328</v>
      </c>
      <c r="C21" s="47" t="s">
        <v>329</v>
      </c>
      <c r="D21" s="47" t="s">
        <v>327</v>
      </c>
      <c r="E21" s="47" t="s">
        <v>330</v>
      </c>
      <c r="F21" s="47" t="s">
        <v>124</v>
      </c>
      <c r="G21" s="47"/>
      <c r="H21" s="47"/>
      <c r="I21" s="73">
        <v>1</v>
      </c>
      <c r="J21" s="47">
        <v>7</v>
      </c>
      <c r="K21" s="41" t="s">
        <v>545</v>
      </c>
      <c r="L21" s="10" t="s">
        <v>454</v>
      </c>
      <c r="M21" s="20"/>
    </row>
    <row r="22" spans="1:1774" s="11" customFormat="1" x14ac:dyDescent="0.25">
      <c r="A22" s="74">
        <v>20</v>
      </c>
      <c r="B22" s="47" t="s">
        <v>457</v>
      </c>
      <c r="C22" s="47" t="s">
        <v>456</v>
      </c>
      <c r="D22" s="47" t="s">
        <v>327</v>
      </c>
      <c r="E22" s="47" t="s">
        <v>456</v>
      </c>
      <c r="F22" s="47" t="s">
        <v>455</v>
      </c>
      <c r="G22" s="47"/>
      <c r="H22" s="47"/>
      <c r="I22" s="73">
        <v>10</v>
      </c>
      <c r="J22" s="47">
        <v>25</v>
      </c>
      <c r="K22" s="41" t="s">
        <v>545</v>
      </c>
      <c r="L22" s="10" t="s">
        <v>458</v>
      </c>
      <c r="M22" s="20"/>
    </row>
    <row r="23" spans="1:1774" s="11" customFormat="1" x14ac:dyDescent="0.25">
      <c r="A23" s="74">
        <v>21</v>
      </c>
      <c r="B23" s="47" t="s">
        <v>461</v>
      </c>
      <c r="C23" s="47" t="s">
        <v>460</v>
      </c>
      <c r="D23" s="47" t="s">
        <v>327</v>
      </c>
      <c r="E23" s="47" t="s">
        <v>459</v>
      </c>
      <c r="F23" s="47" t="s">
        <v>459</v>
      </c>
      <c r="G23" s="47"/>
      <c r="H23" s="47"/>
      <c r="I23" s="73">
        <v>1</v>
      </c>
      <c r="J23" s="47">
        <v>1</v>
      </c>
      <c r="K23" s="41" t="s">
        <v>545</v>
      </c>
      <c r="L23" s="10" t="s">
        <v>462</v>
      </c>
      <c r="M23" s="20"/>
    </row>
    <row r="24" spans="1:1774" x14ac:dyDescent="0.25">
      <c r="A24" s="74">
        <v>22</v>
      </c>
      <c r="B24" s="47" t="s">
        <v>464</v>
      </c>
      <c r="C24" s="47" t="s">
        <v>463</v>
      </c>
      <c r="D24" s="47" t="s">
        <v>121</v>
      </c>
      <c r="E24" s="47">
        <v>61300821121</v>
      </c>
      <c r="F24" s="47" t="s">
        <v>463</v>
      </c>
      <c r="G24" s="47" t="s">
        <v>70</v>
      </c>
      <c r="H24" s="47" t="s">
        <v>541</v>
      </c>
      <c r="I24" s="73">
        <v>2</v>
      </c>
      <c r="J24" s="47">
        <v>25</v>
      </c>
      <c r="K24" s="41" t="s">
        <v>545</v>
      </c>
      <c r="L24" s="10" t="s">
        <v>465</v>
      </c>
      <c r="M24" s="20"/>
      <c r="N24" s="11"/>
      <c r="BPF24"/>
    </row>
    <row r="25" spans="1:1774" x14ac:dyDescent="0.25">
      <c r="A25" s="95">
        <v>23</v>
      </c>
      <c r="B25" s="95" t="s">
        <v>553</v>
      </c>
      <c r="C25" s="96"/>
      <c r="D25" s="96" t="s">
        <v>121</v>
      </c>
      <c r="E25" s="96" t="s">
        <v>554</v>
      </c>
      <c r="F25" s="96" t="s">
        <v>555</v>
      </c>
      <c r="G25" s="96"/>
      <c r="H25" s="96"/>
      <c r="I25" s="96">
        <v>12</v>
      </c>
      <c r="J25" s="96">
        <v>20</v>
      </c>
      <c r="K25" s="94" t="s">
        <v>545</v>
      </c>
    </row>
    <row r="27" spans="1:1774" x14ac:dyDescent="0.25">
      <c r="J27" s="83">
        <f>SUM(J1:J26)</f>
        <v>261</v>
      </c>
      <c r="K27" s="83"/>
    </row>
    <row r="30" spans="1:1774" x14ac:dyDescent="0.25">
      <c r="B30" s="42"/>
      <c r="C30" s="33" t="s">
        <v>338</v>
      </c>
    </row>
    <row r="31" spans="1:1774" x14ac:dyDescent="0.25">
      <c r="B31" s="43"/>
      <c r="C31" s="33" t="s">
        <v>339</v>
      </c>
    </row>
    <row r="32" spans="1:1774" x14ac:dyDescent="0.25">
      <c r="B32" s="44"/>
      <c r="C32" s="33" t="s">
        <v>340</v>
      </c>
    </row>
    <row r="33" spans="2:3" x14ac:dyDescent="0.25">
      <c r="B33" s="97"/>
      <c r="C33" s="33" t="s">
        <v>556</v>
      </c>
    </row>
  </sheetData>
  <mergeCells count="1">
    <mergeCell ref="A1:L1"/>
  </mergeCells>
  <pageMargins left="0.7" right="0.7" top="0.78740157499999996" bottom="0.78740157499999996" header="0.3" footer="0.3"/>
  <pageSetup paperSize="9" scale="6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20"/>
  <sheetViews>
    <sheetView workbookViewId="0">
      <selection activeCell="K8" sqref="K8"/>
    </sheetView>
  </sheetViews>
  <sheetFormatPr baseColWidth="10" defaultRowHeight="15" x14ac:dyDescent="0.25"/>
  <cols>
    <col min="1" max="1" width="3.42578125" style="1" bestFit="1" customWidth="1"/>
    <col min="2" max="2" width="35.28515625" style="33" bestFit="1" customWidth="1"/>
    <col min="3" max="3" width="16.28515625" style="33" bestFit="1" customWidth="1"/>
    <col min="4" max="4" width="20.7109375" style="33" bestFit="1" customWidth="1"/>
    <col min="5" max="5" width="17.140625" style="33" bestFit="1" customWidth="1"/>
    <col min="6" max="6" width="28" style="33" bestFit="1" customWidth="1"/>
    <col min="7" max="7" width="12.7109375" style="33" bestFit="1" customWidth="1"/>
    <col min="8" max="9" width="14.85546875" style="33" bestFit="1" customWidth="1"/>
    <col min="10" max="10" width="15.5703125" style="1" bestFit="1" customWidth="1"/>
    <col min="11" max="11" width="15.5703125" style="1" customWidth="1"/>
    <col min="12" max="12" width="255.7109375" style="1" bestFit="1" customWidth="1"/>
    <col min="13" max="13" width="68.5703125" style="18" customWidth="1"/>
  </cols>
  <sheetData>
    <row r="1" spans="1:13" x14ac:dyDescent="0.25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x14ac:dyDescent="0.25">
      <c r="A2" s="6" t="s">
        <v>39</v>
      </c>
      <c r="B2" s="59" t="s">
        <v>34</v>
      </c>
      <c r="C2" s="59" t="s">
        <v>35</v>
      </c>
      <c r="D2" s="59" t="s">
        <v>36</v>
      </c>
      <c r="E2" s="59" t="s">
        <v>37</v>
      </c>
      <c r="F2" s="59" t="s">
        <v>33</v>
      </c>
      <c r="G2" s="59" t="s">
        <v>66</v>
      </c>
      <c r="H2" s="59" t="s">
        <v>67</v>
      </c>
      <c r="I2" s="6" t="s">
        <v>72</v>
      </c>
      <c r="J2" s="38" t="s">
        <v>68</v>
      </c>
      <c r="K2" s="4" t="s">
        <v>544</v>
      </c>
      <c r="L2" s="39" t="s">
        <v>275</v>
      </c>
      <c r="M2"/>
    </row>
    <row r="3" spans="1:13" s="11" customFormat="1" x14ac:dyDescent="0.25">
      <c r="A3" s="72">
        <v>1</v>
      </c>
      <c r="B3" s="47" t="s">
        <v>55</v>
      </c>
      <c r="C3" s="47" t="s">
        <v>44</v>
      </c>
      <c r="D3" s="47" t="s">
        <v>56</v>
      </c>
      <c r="E3" s="47" t="s">
        <v>44</v>
      </c>
      <c r="F3" s="47" t="s">
        <v>44</v>
      </c>
      <c r="G3" s="47" t="s">
        <v>70</v>
      </c>
      <c r="H3" s="47" t="s">
        <v>78</v>
      </c>
      <c r="I3" s="73">
        <v>1</v>
      </c>
      <c r="J3" s="78">
        <v>2</v>
      </c>
      <c r="K3" s="21" t="s">
        <v>545</v>
      </c>
      <c r="L3" s="31" t="s">
        <v>466</v>
      </c>
    </row>
    <row r="4" spans="1:13" s="11" customFormat="1" x14ac:dyDescent="0.25">
      <c r="A4" s="72">
        <v>2</v>
      </c>
      <c r="B4" s="47" t="s">
        <v>59</v>
      </c>
      <c r="C4" s="47" t="s">
        <v>46</v>
      </c>
      <c r="D4" s="47" t="s">
        <v>57</v>
      </c>
      <c r="E4" s="47" t="s">
        <v>61</v>
      </c>
      <c r="F4" s="47" t="s">
        <v>25</v>
      </c>
      <c r="G4" s="47" t="s">
        <v>77</v>
      </c>
      <c r="H4" s="47">
        <v>9922164</v>
      </c>
      <c r="I4" s="73">
        <v>2</v>
      </c>
      <c r="J4" s="78">
        <v>10</v>
      </c>
      <c r="K4" s="21" t="s">
        <v>545</v>
      </c>
      <c r="L4" s="31" t="s">
        <v>467</v>
      </c>
    </row>
    <row r="5" spans="1:13" s="11" customFormat="1" x14ac:dyDescent="0.25">
      <c r="A5" s="72">
        <v>3</v>
      </c>
      <c r="B5" s="47" t="s">
        <v>58</v>
      </c>
      <c r="C5" s="47" t="s">
        <v>47</v>
      </c>
      <c r="D5" s="47" t="s">
        <v>57</v>
      </c>
      <c r="E5" s="47" t="s">
        <v>60</v>
      </c>
      <c r="F5" s="47" t="s">
        <v>25</v>
      </c>
      <c r="G5" s="47" t="s">
        <v>77</v>
      </c>
      <c r="H5" s="47">
        <v>1596485</v>
      </c>
      <c r="I5" s="73">
        <v>4</v>
      </c>
      <c r="J5" s="78">
        <v>10</v>
      </c>
      <c r="K5" s="21" t="s">
        <v>545</v>
      </c>
      <c r="L5" s="31" t="s">
        <v>468</v>
      </c>
    </row>
    <row r="6" spans="1:13" s="11" customFormat="1" x14ac:dyDescent="0.25">
      <c r="A6" s="72">
        <v>4</v>
      </c>
      <c r="B6" s="47" t="s">
        <v>210</v>
      </c>
      <c r="C6" s="44" t="s">
        <v>471</v>
      </c>
      <c r="D6" s="47" t="s">
        <v>57</v>
      </c>
      <c r="E6" s="47" t="s">
        <v>209</v>
      </c>
      <c r="F6" s="44" t="s">
        <v>470</v>
      </c>
      <c r="G6" s="47" t="s">
        <v>77</v>
      </c>
      <c r="H6" s="47">
        <v>1510911</v>
      </c>
      <c r="I6" s="73">
        <v>1</v>
      </c>
      <c r="J6" s="78">
        <v>8</v>
      </c>
      <c r="K6" s="21" t="s">
        <v>545</v>
      </c>
      <c r="L6" s="31" t="s">
        <v>469</v>
      </c>
    </row>
    <row r="7" spans="1:13" s="11" customFormat="1" x14ac:dyDescent="0.25">
      <c r="A7" s="72">
        <v>5</v>
      </c>
      <c r="B7" s="47" t="s">
        <v>62</v>
      </c>
      <c r="C7" s="47" t="s">
        <v>48</v>
      </c>
      <c r="D7" s="47" t="s">
        <v>57</v>
      </c>
      <c r="E7" s="47" t="s">
        <v>63</v>
      </c>
      <c r="F7" s="47" t="s">
        <v>28</v>
      </c>
      <c r="G7" s="47" t="s">
        <v>77</v>
      </c>
      <c r="H7" s="47">
        <v>1832100</v>
      </c>
      <c r="I7" s="73">
        <v>5</v>
      </c>
      <c r="J7" s="78">
        <v>31</v>
      </c>
      <c r="K7" s="21" t="s">
        <v>545</v>
      </c>
      <c r="L7" s="31" t="s">
        <v>472</v>
      </c>
    </row>
    <row r="8" spans="1:13" s="11" customFormat="1" x14ac:dyDescent="0.25">
      <c r="A8" s="72">
        <v>6</v>
      </c>
      <c r="B8" s="47" t="s">
        <v>53</v>
      </c>
      <c r="C8" s="47" t="s">
        <v>54</v>
      </c>
      <c r="D8" s="47" t="s">
        <v>21</v>
      </c>
      <c r="E8" s="47" t="s">
        <v>208</v>
      </c>
      <c r="F8" s="47" t="s">
        <v>20</v>
      </c>
      <c r="G8" s="47" t="s">
        <v>77</v>
      </c>
      <c r="H8" s="47" t="s">
        <v>79</v>
      </c>
      <c r="I8" s="73">
        <v>1</v>
      </c>
      <c r="J8" s="78">
        <v>30</v>
      </c>
      <c r="K8" s="21" t="s">
        <v>545</v>
      </c>
      <c r="L8" s="31" t="s">
        <v>473</v>
      </c>
    </row>
    <row r="9" spans="1:13" s="11" customFormat="1" x14ac:dyDescent="0.25">
      <c r="A9" s="72">
        <v>7</v>
      </c>
      <c r="B9" s="47" t="s">
        <v>211</v>
      </c>
      <c r="C9" s="47" t="s">
        <v>117</v>
      </c>
      <c r="D9" s="47" t="s">
        <v>118</v>
      </c>
      <c r="E9" s="47" t="s">
        <v>212</v>
      </c>
      <c r="F9" s="47" t="s">
        <v>19</v>
      </c>
      <c r="G9" s="47" t="s">
        <v>70</v>
      </c>
      <c r="H9" s="47" t="s">
        <v>213</v>
      </c>
      <c r="I9" s="73">
        <v>4</v>
      </c>
      <c r="J9" s="78">
        <v>234</v>
      </c>
      <c r="K9" s="21" t="s">
        <v>545</v>
      </c>
      <c r="L9" s="31" t="s">
        <v>474</v>
      </c>
    </row>
    <row r="10" spans="1:13" s="11" customFormat="1" x14ac:dyDescent="0.25">
      <c r="A10" s="72">
        <v>8</v>
      </c>
      <c r="B10" s="47" t="s">
        <v>214</v>
      </c>
      <c r="C10" s="47" t="s">
        <v>120</v>
      </c>
      <c r="D10" s="47" t="s">
        <v>121</v>
      </c>
      <c r="E10" s="47">
        <v>744031004</v>
      </c>
      <c r="F10" s="47" t="s">
        <v>119</v>
      </c>
      <c r="G10" s="47" t="s">
        <v>70</v>
      </c>
      <c r="H10" s="47" t="s">
        <v>215</v>
      </c>
      <c r="I10" s="73">
        <v>48</v>
      </c>
      <c r="J10" s="78">
        <v>100</v>
      </c>
      <c r="K10" s="21" t="s">
        <v>545</v>
      </c>
      <c r="L10" s="31" t="s">
        <v>475</v>
      </c>
    </row>
    <row r="11" spans="1:13" s="11" customFormat="1" x14ac:dyDescent="0.25">
      <c r="A11" s="72">
        <v>9</v>
      </c>
      <c r="B11" s="47" t="s">
        <v>323</v>
      </c>
      <c r="C11" s="47" t="s">
        <v>132</v>
      </c>
      <c r="D11" s="47" t="s">
        <v>324</v>
      </c>
      <c r="E11" s="79" t="s">
        <v>325</v>
      </c>
      <c r="F11" s="47" t="s">
        <v>131</v>
      </c>
      <c r="G11" s="47" t="s">
        <v>70</v>
      </c>
      <c r="H11" s="47" t="s">
        <v>326</v>
      </c>
      <c r="I11" s="73">
        <v>1</v>
      </c>
      <c r="J11" s="78">
        <v>3</v>
      </c>
      <c r="K11" s="21" t="s">
        <v>545</v>
      </c>
      <c r="L11" s="10" t="s">
        <v>476</v>
      </c>
    </row>
    <row r="12" spans="1:13" s="11" customFormat="1" x14ac:dyDescent="0.25">
      <c r="A12" s="72">
        <v>10</v>
      </c>
      <c r="B12" s="47" t="s">
        <v>292</v>
      </c>
      <c r="C12" s="47" t="s">
        <v>260</v>
      </c>
      <c r="D12" s="47" t="s">
        <v>293</v>
      </c>
      <c r="E12" s="47" t="s">
        <v>260</v>
      </c>
      <c r="F12" s="47" t="s">
        <v>260</v>
      </c>
      <c r="G12" s="47" t="s">
        <v>80</v>
      </c>
      <c r="H12" s="47">
        <v>9575120</v>
      </c>
      <c r="I12" s="73">
        <v>2</v>
      </c>
      <c r="J12" s="78">
        <v>25</v>
      </c>
      <c r="K12" s="21" t="s">
        <v>545</v>
      </c>
      <c r="L12" s="10" t="s">
        <v>477</v>
      </c>
    </row>
    <row r="13" spans="1:13" s="11" customFormat="1" x14ac:dyDescent="0.25">
      <c r="A13" s="91">
        <v>11</v>
      </c>
      <c r="B13" s="47" t="s">
        <v>272</v>
      </c>
      <c r="C13" s="47" t="s">
        <v>331</v>
      </c>
      <c r="D13" s="47" t="s">
        <v>332</v>
      </c>
      <c r="E13" s="80" t="s">
        <v>333</v>
      </c>
      <c r="F13" s="47" t="s">
        <v>272</v>
      </c>
      <c r="G13" s="47" t="s">
        <v>70</v>
      </c>
      <c r="H13" s="47" t="s">
        <v>334</v>
      </c>
      <c r="I13" s="73">
        <v>1</v>
      </c>
      <c r="J13" s="78">
        <v>9</v>
      </c>
      <c r="K13" s="21" t="s">
        <v>545</v>
      </c>
      <c r="L13" s="10" t="s">
        <v>478</v>
      </c>
    </row>
    <row r="15" spans="1:13" x14ac:dyDescent="0.25">
      <c r="J15" s="1">
        <f>SUM(I3:I13)</f>
        <v>70</v>
      </c>
    </row>
    <row r="18" spans="3:4" x14ac:dyDescent="0.25">
      <c r="C18" s="42"/>
      <c r="D18" s="33" t="s">
        <v>338</v>
      </c>
    </row>
    <row r="19" spans="3:4" x14ac:dyDescent="0.25">
      <c r="C19" s="43"/>
      <c r="D19" s="33" t="s">
        <v>339</v>
      </c>
    </row>
    <row r="20" spans="3:4" x14ac:dyDescent="0.25">
      <c r="C20" s="44"/>
      <c r="D20" s="33" t="s">
        <v>340</v>
      </c>
    </row>
  </sheetData>
  <mergeCells count="1">
    <mergeCell ref="A1:L1"/>
  </mergeCells>
  <pageMargins left="0.7" right="0.7" top="0.78740157499999996" bottom="0.78740157499999996" header="0.3" footer="0.3"/>
  <pageSetup paperSize="9" scale="1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31"/>
  <sheetViews>
    <sheetView workbookViewId="0">
      <selection activeCell="G37" sqref="G37"/>
    </sheetView>
  </sheetViews>
  <sheetFormatPr baseColWidth="10" defaultRowHeight="15" x14ac:dyDescent="0.25"/>
  <cols>
    <col min="1" max="1" width="3.42578125" style="33" bestFit="1" customWidth="1"/>
    <col min="2" max="2" width="35" style="33" bestFit="1" customWidth="1"/>
    <col min="3" max="3" width="29.28515625" style="33" bestFit="1" customWidth="1"/>
    <col min="4" max="4" width="22.7109375" style="33" bestFit="1" customWidth="1"/>
    <col min="5" max="5" width="29.28515625" style="33" bestFit="1" customWidth="1"/>
    <col min="6" max="6" width="14.140625" style="33" customWidth="1"/>
    <col min="7" max="7" width="15.28515625" style="33" customWidth="1"/>
    <col min="8" max="8" width="31" style="33" bestFit="1" customWidth="1"/>
    <col min="9" max="10" width="10.85546875" style="13" customWidth="1"/>
    <col min="11" max="12" width="11.140625" style="33" customWidth="1"/>
    <col min="13" max="13" width="10.42578125" style="33" customWidth="1"/>
    <col min="14" max="14" width="46.28515625" style="18" customWidth="1"/>
  </cols>
  <sheetData>
    <row r="1" spans="1:14" x14ac:dyDescent="0.25">
      <c r="A1" s="107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99"/>
      <c r="M1" s="85"/>
    </row>
    <row r="2" spans="1:14" s="64" customFormat="1" ht="18" customHeight="1" x14ac:dyDescent="0.25">
      <c r="A2" s="61" t="s">
        <v>39</v>
      </c>
      <c r="B2" s="62" t="s">
        <v>34</v>
      </c>
      <c r="C2" s="62" t="s">
        <v>35</v>
      </c>
      <c r="D2" s="62" t="s">
        <v>36</v>
      </c>
      <c r="E2" s="62" t="s">
        <v>37</v>
      </c>
      <c r="F2" s="62" t="s">
        <v>33</v>
      </c>
      <c r="G2" s="62" t="s">
        <v>66</v>
      </c>
      <c r="H2" s="63" t="s">
        <v>67</v>
      </c>
      <c r="I2" s="63" t="s">
        <v>72</v>
      </c>
      <c r="J2" s="63" t="s">
        <v>557</v>
      </c>
      <c r="K2" s="77" t="s">
        <v>68</v>
      </c>
      <c r="L2" s="77"/>
      <c r="M2" s="46" t="s">
        <v>547</v>
      </c>
      <c r="N2" s="98" t="s">
        <v>275</v>
      </c>
    </row>
    <row r="3" spans="1:14" s="11" customFormat="1" x14ac:dyDescent="0.25">
      <c r="A3" s="41">
        <v>1</v>
      </c>
      <c r="B3" s="54" t="s">
        <v>322</v>
      </c>
      <c r="C3" s="54" t="s">
        <v>321</v>
      </c>
      <c r="D3" s="54" t="s">
        <v>17</v>
      </c>
      <c r="E3" s="54" t="s">
        <v>321</v>
      </c>
      <c r="F3" s="54" t="s">
        <v>107</v>
      </c>
      <c r="G3" s="54" t="s">
        <v>17</v>
      </c>
      <c r="H3" s="54" t="s">
        <v>321</v>
      </c>
      <c r="I3" s="90">
        <v>2</v>
      </c>
      <c r="J3" s="90">
        <f>(I3*5)</f>
        <v>10</v>
      </c>
      <c r="K3" s="54"/>
      <c r="L3" s="54"/>
      <c r="M3" s="54"/>
      <c r="N3" s="10" t="s">
        <v>479</v>
      </c>
    </row>
    <row r="4" spans="1:14" s="11" customFormat="1" x14ac:dyDescent="0.25">
      <c r="A4" s="47">
        <v>2</v>
      </c>
      <c r="B4" s="47" t="s">
        <v>183</v>
      </c>
      <c r="C4" s="47" t="s">
        <v>184</v>
      </c>
      <c r="D4" s="47" t="s">
        <v>185</v>
      </c>
      <c r="E4" s="47" t="s">
        <v>184</v>
      </c>
      <c r="F4" s="47" t="s">
        <v>29</v>
      </c>
      <c r="G4" s="47" t="s">
        <v>70</v>
      </c>
      <c r="H4" s="47" t="s">
        <v>186</v>
      </c>
      <c r="I4" s="70">
        <v>1</v>
      </c>
      <c r="J4" s="90">
        <f t="shared" ref="J4:J27" si="0">(I4*5)</f>
        <v>5</v>
      </c>
      <c r="K4" s="47">
        <v>8</v>
      </c>
      <c r="L4" s="47"/>
      <c r="M4" s="47" t="s">
        <v>545</v>
      </c>
      <c r="N4" s="10" t="s">
        <v>505</v>
      </c>
    </row>
    <row r="5" spans="1:14" s="11" customFormat="1" x14ac:dyDescent="0.25">
      <c r="A5" s="47">
        <v>3</v>
      </c>
      <c r="B5" s="47" t="s">
        <v>181</v>
      </c>
      <c r="C5" s="47" t="s">
        <v>182</v>
      </c>
      <c r="D5" s="47" t="s">
        <v>17</v>
      </c>
      <c r="E5" s="47" t="s">
        <v>182</v>
      </c>
      <c r="F5" s="47" t="s">
        <v>18</v>
      </c>
      <c r="G5" s="47" t="s">
        <v>17</v>
      </c>
      <c r="H5" s="47" t="s">
        <v>182</v>
      </c>
      <c r="I5" s="70">
        <v>2</v>
      </c>
      <c r="J5" s="90">
        <f t="shared" si="0"/>
        <v>10</v>
      </c>
      <c r="K5" s="47">
        <v>4</v>
      </c>
      <c r="L5" s="47"/>
      <c r="M5" s="47" t="s">
        <v>545</v>
      </c>
      <c r="N5" s="10" t="s">
        <v>480</v>
      </c>
    </row>
    <row r="6" spans="1:14" s="11" customFormat="1" x14ac:dyDescent="0.25">
      <c r="A6" s="47">
        <v>4</v>
      </c>
      <c r="B6" s="47" t="s">
        <v>190</v>
      </c>
      <c r="C6" s="47" t="s">
        <v>113</v>
      </c>
      <c r="D6" s="47" t="s">
        <v>123</v>
      </c>
      <c r="E6" s="47" t="s">
        <v>113</v>
      </c>
      <c r="F6" s="47" t="s">
        <v>108</v>
      </c>
      <c r="G6" s="47" t="s">
        <v>70</v>
      </c>
      <c r="H6" s="47" t="s">
        <v>191</v>
      </c>
      <c r="I6" s="70">
        <v>1</v>
      </c>
      <c r="J6" s="90">
        <f t="shared" si="0"/>
        <v>5</v>
      </c>
      <c r="K6" s="47">
        <v>2</v>
      </c>
      <c r="L6" s="47"/>
      <c r="M6" s="47" t="s">
        <v>545</v>
      </c>
      <c r="N6" s="10" t="s">
        <v>492</v>
      </c>
    </row>
    <row r="7" spans="1:14" s="11" customFormat="1" x14ac:dyDescent="0.25">
      <c r="A7" s="47">
        <v>5</v>
      </c>
      <c r="B7" s="47" t="s">
        <v>187</v>
      </c>
      <c r="C7" s="47" t="s">
        <v>188</v>
      </c>
      <c r="D7" s="47" t="s">
        <v>26</v>
      </c>
      <c r="E7" s="47" t="s">
        <v>188</v>
      </c>
      <c r="F7" s="47" t="s">
        <v>30</v>
      </c>
      <c r="G7" s="47" t="s">
        <v>70</v>
      </c>
      <c r="H7" s="47" t="s">
        <v>189</v>
      </c>
      <c r="I7" s="70">
        <v>1</v>
      </c>
      <c r="J7" s="90">
        <f t="shared" si="0"/>
        <v>5</v>
      </c>
      <c r="K7" s="47">
        <v>10</v>
      </c>
      <c r="L7" s="47"/>
      <c r="M7" s="47" t="s">
        <v>545</v>
      </c>
      <c r="N7" s="10" t="s">
        <v>509</v>
      </c>
    </row>
    <row r="8" spans="1:14" s="11" customFormat="1" x14ac:dyDescent="0.25">
      <c r="A8" s="47">
        <v>6</v>
      </c>
      <c r="B8" s="47" t="s">
        <v>192</v>
      </c>
      <c r="C8" s="47" t="s">
        <v>114</v>
      </c>
      <c r="D8" s="47" t="s">
        <v>161</v>
      </c>
      <c r="E8" s="47" t="s">
        <v>114</v>
      </c>
      <c r="F8" s="47" t="s">
        <v>109</v>
      </c>
      <c r="G8" s="47" t="s">
        <v>70</v>
      </c>
      <c r="H8" s="47" t="s">
        <v>162</v>
      </c>
      <c r="I8" s="70">
        <v>1</v>
      </c>
      <c r="J8" s="90">
        <f t="shared" si="0"/>
        <v>5</v>
      </c>
      <c r="K8" s="47">
        <v>8</v>
      </c>
      <c r="L8" s="47"/>
      <c r="M8" s="47" t="s">
        <v>545</v>
      </c>
      <c r="N8" s="10" t="s">
        <v>486</v>
      </c>
    </row>
    <row r="9" spans="1:14" s="11" customFormat="1" x14ac:dyDescent="0.25">
      <c r="A9" s="47">
        <v>7</v>
      </c>
      <c r="B9" s="47" t="s">
        <v>194</v>
      </c>
      <c r="C9" s="47" t="s">
        <v>195</v>
      </c>
      <c r="D9" s="47" t="s">
        <v>123</v>
      </c>
      <c r="E9" s="47" t="s">
        <v>195</v>
      </c>
      <c r="F9" s="47" t="s">
        <v>45</v>
      </c>
      <c r="G9" s="47" t="s">
        <v>70</v>
      </c>
      <c r="H9" s="47" t="s">
        <v>163</v>
      </c>
      <c r="I9" s="70">
        <v>1</v>
      </c>
      <c r="J9" s="90">
        <f t="shared" si="0"/>
        <v>5</v>
      </c>
      <c r="K9" s="47">
        <v>10</v>
      </c>
      <c r="L9" s="47"/>
      <c r="M9" s="47" t="s">
        <v>545</v>
      </c>
      <c r="N9" s="10" t="s">
        <v>493</v>
      </c>
    </row>
    <row r="10" spans="1:14" s="11" customFormat="1" x14ac:dyDescent="0.25">
      <c r="A10" s="47">
        <v>8</v>
      </c>
      <c r="B10" s="47" t="s">
        <v>167</v>
      </c>
      <c r="C10" s="47" t="s">
        <v>168</v>
      </c>
      <c r="D10" s="47" t="s">
        <v>169</v>
      </c>
      <c r="E10" s="47" t="s">
        <v>170</v>
      </c>
      <c r="F10" s="47" t="s">
        <v>45</v>
      </c>
      <c r="G10" s="47" t="s">
        <v>70</v>
      </c>
      <c r="H10" s="47" t="s">
        <v>171</v>
      </c>
      <c r="I10" s="70">
        <v>2</v>
      </c>
      <c r="J10" s="90">
        <f t="shared" si="0"/>
        <v>10</v>
      </c>
      <c r="K10" s="47">
        <v>4</v>
      </c>
      <c r="L10" s="47"/>
      <c r="M10" s="47" t="s">
        <v>545</v>
      </c>
      <c r="N10" s="10" t="s">
        <v>481</v>
      </c>
    </row>
    <row r="11" spans="1:14" s="11" customFormat="1" x14ac:dyDescent="0.25">
      <c r="A11" s="47">
        <v>9</v>
      </c>
      <c r="B11" s="47" t="s">
        <v>172</v>
      </c>
      <c r="C11" s="47" t="s">
        <v>173</v>
      </c>
      <c r="D11" s="47" t="s">
        <v>174</v>
      </c>
      <c r="E11" s="47" t="s">
        <v>173</v>
      </c>
      <c r="F11" s="47" t="s">
        <v>24</v>
      </c>
      <c r="G11" s="47" t="s">
        <v>70</v>
      </c>
      <c r="H11" s="47" t="s">
        <v>175</v>
      </c>
      <c r="I11" s="70">
        <v>1</v>
      </c>
      <c r="J11" s="90">
        <f t="shared" si="0"/>
        <v>5</v>
      </c>
      <c r="K11" s="47">
        <v>14</v>
      </c>
      <c r="L11" s="47"/>
      <c r="M11" s="47" t="s">
        <v>545</v>
      </c>
      <c r="N11" s="10" t="s">
        <v>488</v>
      </c>
    </row>
    <row r="12" spans="1:14" s="11" customFormat="1" x14ac:dyDescent="0.25">
      <c r="A12" s="47">
        <v>10</v>
      </c>
      <c r="B12" s="47" t="s">
        <v>176</v>
      </c>
      <c r="C12" s="47" t="s">
        <v>32</v>
      </c>
      <c r="D12" s="47" t="s">
        <v>26</v>
      </c>
      <c r="E12" s="47" t="s">
        <v>177</v>
      </c>
      <c r="F12" s="47" t="s">
        <v>31</v>
      </c>
      <c r="G12" s="47" t="s">
        <v>70</v>
      </c>
      <c r="H12" s="47" t="s">
        <v>178</v>
      </c>
      <c r="I12" s="70">
        <v>1</v>
      </c>
      <c r="J12" s="90">
        <f t="shared" si="0"/>
        <v>5</v>
      </c>
      <c r="K12" s="47">
        <v>5</v>
      </c>
      <c r="L12" s="47"/>
      <c r="M12" s="47" t="s">
        <v>545</v>
      </c>
      <c r="N12" s="10" t="s">
        <v>507</v>
      </c>
    </row>
    <row r="13" spans="1:14" s="11" customFormat="1" x14ac:dyDescent="0.25">
      <c r="A13" s="47">
        <v>11</v>
      </c>
      <c r="B13" s="47" t="s">
        <v>159</v>
      </c>
      <c r="C13" s="47" t="s">
        <v>160</v>
      </c>
      <c r="D13" s="47" t="s">
        <v>26</v>
      </c>
      <c r="E13" s="47" t="s">
        <v>160</v>
      </c>
      <c r="F13" s="47" t="s">
        <v>45</v>
      </c>
      <c r="G13" s="47" t="s">
        <v>70</v>
      </c>
      <c r="H13" s="47" t="s">
        <v>342</v>
      </c>
      <c r="I13" s="70">
        <v>2</v>
      </c>
      <c r="J13" s="90">
        <f t="shared" si="0"/>
        <v>10</v>
      </c>
      <c r="K13" s="47">
        <v>5</v>
      </c>
      <c r="L13" s="47"/>
      <c r="M13" s="47" t="s">
        <v>545</v>
      </c>
      <c r="N13" s="10" t="s">
        <v>508</v>
      </c>
    </row>
    <row r="14" spans="1:14" s="11" customFormat="1" x14ac:dyDescent="0.25">
      <c r="A14" s="47">
        <v>12</v>
      </c>
      <c r="B14" s="47" t="s">
        <v>199</v>
      </c>
      <c r="C14" s="47" t="s">
        <v>115</v>
      </c>
      <c r="D14" s="47" t="s">
        <v>145</v>
      </c>
      <c r="E14" s="47" t="s">
        <v>115</v>
      </c>
      <c r="F14" s="47" t="s">
        <v>110</v>
      </c>
      <c r="G14" s="47" t="s">
        <v>70</v>
      </c>
      <c r="H14" s="47" t="s">
        <v>193</v>
      </c>
      <c r="I14" s="70">
        <v>2</v>
      </c>
      <c r="J14" s="90">
        <f t="shared" si="0"/>
        <v>10</v>
      </c>
      <c r="K14" s="47">
        <v>5</v>
      </c>
      <c r="L14" s="47"/>
      <c r="M14" s="47" t="s">
        <v>545</v>
      </c>
      <c r="N14" s="10" t="s">
        <v>499</v>
      </c>
    </row>
    <row r="15" spans="1:14" s="11" customFormat="1" x14ac:dyDescent="0.25">
      <c r="A15" s="47">
        <v>13</v>
      </c>
      <c r="B15" s="47" t="s">
        <v>164</v>
      </c>
      <c r="C15" s="47" t="s">
        <v>165</v>
      </c>
      <c r="D15" s="47" t="s">
        <v>26</v>
      </c>
      <c r="E15" s="47" t="s">
        <v>165</v>
      </c>
      <c r="F15" s="47" t="s">
        <v>30</v>
      </c>
      <c r="G15" s="47" t="s">
        <v>70</v>
      </c>
      <c r="H15" s="47" t="s">
        <v>166</v>
      </c>
      <c r="I15" s="70">
        <v>2</v>
      </c>
      <c r="J15" s="90">
        <f t="shared" si="0"/>
        <v>10</v>
      </c>
      <c r="K15" s="47">
        <v>14</v>
      </c>
      <c r="L15" s="47"/>
      <c r="M15" s="47" t="s">
        <v>545</v>
      </c>
      <c r="N15" s="10" t="s">
        <v>510</v>
      </c>
    </row>
    <row r="16" spans="1:14" s="11" customFormat="1" x14ac:dyDescent="0.25">
      <c r="A16" s="47">
        <v>14</v>
      </c>
      <c r="B16" s="47" t="s">
        <v>500</v>
      </c>
      <c r="C16" s="47" t="s">
        <v>501</v>
      </c>
      <c r="D16" s="47" t="s">
        <v>145</v>
      </c>
      <c r="E16" s="47" t="s">
        <v>501</v>
      </c>
      <c r="F16" s="47" t="s">
        <v>111</v>
      </c>
      <c r="G16" s="47" t="s">
        <v>70</v>
      </c>
      <c r="H16" s="47"/>
      <c r="I16" s="70">
        <v>6</v>
      </c>
      <c r="J16" s="90">
        <f t="shared" si="0"/>
        <v>30</v>
      </c>
      <c r="K16" s="47">
        <v>10</v>
      </c>
      <c r="L16" s="47"/>
      <c r="M16" s="47" t="s">
        <v>545</v>
      </c>
      <c r="N16" s="10" t="s">
        <v>526</v>
      </c>
    </row>
    <row r="17" spans="1:14" s="11" customFormat="1" x14ac:dyDescent="0.25">
      <c r="A17" s="47">
        <v>15</v>
      </c>
      <c r="B17" s="47" t="s">
        <v>196</v>
      </c>
      <c r="C17" s="47" t="s">
        <v>23</v>
      </c>
      <c r="D17" s="47" t="s">
        <v>145</v>
      </c>
      <c r="E17" s="47" t="s">
        <v>23</v>
      </c>
      <c r="F17" s="47" t="s">
        <v>22</v>
      </c>
      <c r="G17" s="47" t="s">
        <v>70</v>
      </c>
      <c r="H17" s="47" t="s">
        <v>341</v>
      </c>
      <c r="I17" s="70">
        <v>10</v>
      </c>
      <c r="J17" s="90">
        <f t="shared" si="0"/>
        <v>50</v>
      </c>
      <c r="K17" s="47">
        <v>15</v>
      </c>
      <c r="L17" s="47"/>
      <c r="M17" s="47" t="s">
        <v>545</v>
      </c>
      <c r="N17" s="10" t="s">
        <v>502</v>
      </c>
    </row>
    <row r="18" spans="1:14" s="11" customFormat="1" x14ac:dyDescent="0.25">
      <c r="A18" s="47">
        <v>16</v>
      </c>
      <c r="B18" s="47" t="s">
        <v>198</v>
      </c>
      <c r="C18" s="47" t="s">
        <v>179</v>
      </c>
      <c r="D18" s="47" t="s">
        <v>26</v>
      </c>
      <c r="E18" s="47" t="s">
        <v>179</v>
      </c>
      <c r="F18" s="47" t="s">
        <v>112</v>
      </c>
      <c r="G18" s="47" t="s">
        <v>70</v>
      </c>
      <c r="H18" s="47" t="s">
        <v>180</v>
      </c>
      <c r="I18" s="70">
        <v>4</v>
      </c>
      <c r="J18" s="90">
        <f t="shared" si="0"/>
        <v>20</v>
      </c>
      <c r="K18" s="47">
        <v>10</v>
      </c>
      <c r="L18" s="47"/>
      <c r="M18" s="47" t="s">
        <v>545</v>
      </c>
      <c r="N18" s="10" t="s">
        <v>506</v>
      </c>
    </row>
    <row r="19" spans="1:14" s="11" customFormat="1" x14ac:dyDescent="0.25">
      <c r="A19" s="47">
        <v>17</v>
      </c>
      <c r="B19" s="47" t="s">
        <v>147</v>
      </c>
      <c r="C19" s="47" t="s">
        <v>126</v>
      </c>
      <c r="D19" s="47" t="s">
        <v>127</v>
      </c>
      <c r="E19" s="47" t="s">
        <v>126</v>
      </c>
      <c r="F19" s="47" t="s">
        <v>125</v>
      </c>
      <c r="G19" s="47" t="s">
        <v>70</v>
      </c>
      <c r="H19" s="47" t="s">
        <v>230</v>
      </c>
      <c r="I19" s="70">
        <v>1</v>
      </c>
      <c r="J19" s="90">
        <f t="shared" si="0"/>
        <v>5</v>
      </c>
      <c r="K19" s="47">
        <v>98</v>
      </c>
      <c r="L19" s="47"/>
      <c r="M19" s="47" t="s">
        <v>545</v>
      </c>
      <c r="N19" s="10" t="s">
        <v>487</v>
      </c>
    </row>
    <row r="20" spans="1:14" s="11" customFormat="1" x14ac:dyDescent="0.25">
      <c r="A20" s="47">
        <v>18</v>
      </c>
      <c r="B20" s="47" t="s">
        <v>504</v>
      </c>
      <c r="C20" s="47" t="s">
        <v>129</v>
      </c>
      <c r="D20" s="47" t="s">
        <v>130</v>
      </c>
      <c r="E20" s="47" t="s">
        <v>129</v>
      </c>
      <c r="F20" s="47" t="s">
        <v>128</v>
      </c>
      <c r="G20" s="47" t="s">
        <v>70</v>
      </c>
      <c r="H20" s="47" t="s">
        <v>229</v>
      </c>
      <c r="I20" s="70">
        <v>4</v>
      </c>
      <c r="J20" s="90">
        <f t="shared" si="0"/>
        <v>20</v>
      </c>
      <c r="K20" s="47">
        <v>90</v>
      </c>
      <c r="L20" s="47"/>
      <c r="M20" s="47" t="s">
        <v>545</v>
      </c>
      <c r="N20" s="10" t="s">
        <v>503</v>
      </c>
    </row>
    <row r="21" spans="1:14" s="11" customFormat="1" x14ac:dyDescent="0.25">
      <c r="A21" s="47">
        <v>19</v>
      </c>
      <c r="B21" s="47" t="s">
        <v>216</v>
      </c>
      <c r="C21" s="47" t="s">
        <v>217</v>
      </c>
      <c r="D21" s="47" t="s">
        <v>218</v>
      </c>
      <c r="E21" s="47" t="s">
        <v>219</v>
      </c>
      <c r="F21" s="47" t="s">
        <v>42</v>
      </c>
      <c r="G21" s="47" t="s">
        <v>77</v>
      </c>
      <c r="H21" s="47">
        <v>1058357</v>
      </c>
      <c r="I21" s="70">
        <v>1</v>
      </c>
      <c r="J21" s="90">
        <f t="shared" si="0"/>
        <v>5</v>
      </c>
      <c r="K21" s="47">
        <v>40</v>
      </c>
      <c r="L21" s="47"/>
      <c r="M21" s="47" t="s">
        <v>545</v>
      </c>
      <c r="N21" s="10" t="s">
        <v>482</v>
      </c>
    </row>
    <row r="22" spans="1:14" s="11" customFormat="1" x14ac:dyDescent="0.25">
      <c r="A22" s="47">
        <v>20</v>
      </c>
      <c r="B22" s="47" t="s">
        <v>220</v>
      </c>
      <c r="C22" s="47" t="s">
        <v>221</v>
      </c>
      <c r="D22" s="47" t="s">
        <v>218</v>
      </c>
      <c r="E22" s="47" t="s">
        <v>222</v>
      </c>
      <c r="F22" s="47" t="s">
        <v>42</v>
      </c>
      <c r="G22" s="47" t="s">
        <v>77</v>
      </c>
      <c r="H22" s="47">
        <v>1058364</v>
      </c>
      <c r="I22" s="70">
        <v>1</v>
      </c>
      <c r="J22" s="90">
        <f t="shared" si="0"/>
        <v>5</v>
      </c>
      <c r="K22" s="47">
        <v>38</v>
      </c>
      <c r="L22" s="47"/>
      <c r="M22" s="47" t="s">
        <v>545</v>
      </c>
      <c r="N22" s="10" t="s">
        <v>483</v>
      </c>
    </row>
    <row r="23" spans="1:14" s="8" customFormat="1" x14ac:dyDescent="0.25">
      <c r="A23" s="47">
        <v>21</v>
      </c>
      <c r="B23" s="47" t="s">
        <v>223</v>
      </c>
      <c r="C23" s="47" t="s">
        <v>224</v>
      </c>
      <c r="D23" s="47" t="s">
        <v>218</v>
      </c>
      <c r="E23" s="47" t="s">
        <v>225</v>
      </c>
      <c r="F23" s="47" t="s">
        <v>42</v>
      </c>
      <c r="G23" s="47" t="s">
        <v>77</v>
      </c>
      <c r="H23" s="47">
        <v>1058369</v>
      </c>
      <c r="I23" s="70">
        <v>1</v>
      </c>
      <c r="J23" s="90">
        <f t="shared" si="0"/>
        <v>5</v>
      </c>
      <c r="K23" s="47">
        <v>100</v>
      </c>
      <c r="L23" s="47"/>
      <c r="M23" s="47" t="s">
        <v>545</v>
      </c>
      <c r="N23" s="10" t="s">
        <v>484</v>
      </c>
    </row>
    <row r="24" spans="1:14" s="8" customFormat="1" x14ac:dyDescent="0.25">
      <c r="A24" s="47">
        <v>22</v>
      </c>
      <c r="B24" s="47" t="s">
        <v>226</v>
      </c>
      <c r="C24" s="47" t="s">
        <v>227</v>
      </c>
      <c r="D24" s="47" t="s">
        <v>218</v>
      </c>
      <c r="E24" s="47" t="s">
        <v>228</v>
      </c>
      <c r="F24" s="47" t="s">
        <v>42</v>
      </c>
      <c r="G24" s="47" t="s">
        <v>77</v>
      </c>
      <c r="H24" s="47">
        <v>1058355</v>
      </c>
      <c r="I24" s="70">
        <v>1</v>
      </c>
      <c r="J24" s="90">
        <f t="shared" si="0"/>
        <v>5</v>
      </c>
      <c r="K24" s="47">
        <v>38</v>
      </c>
      <c r="L24" s="47"/>
      <c r="M24" s="47" t="s">
        <v>545</v>
      </c>
      <c r="N24" s="10" t="s">
        <v>485</v>
      </c>
    </row>
    <row r="25" spans="1:14" x14ac:dyDescent="0.25">
      <c r="A25" s="47">
        <v>23</v>
      </c>
      <c r="B25" s="47" t="s">
        <v>489</v>
      </c>
      <c r="C25" s="47" t="s">
        <v>519</v>
      </c>
      <c r="D25" s="47" t="s">
        <v>520</v>
      </c>
      <c r="E25" s="47" t="s">
        <v>519</v>
      </c>
      <c r="F25" s="47" t="s">
        <v>491</v>
      </c>
      <c r="G25" s="47" t="s">
        <v>70</v>
      </c>
      <c r="H25" s="47" t="s">
        <v>528</v>
      </c>
      <c r="I25" s="47">
        <v>4</v>
      </c>
      <c r="J25" s="90">
        <f t="shared" si="0"/>
        <v>20</v>
      </c>
      <c r="K25" s="47">
        <v>5</v>
      </c>
      <c r="L25" s="47"/>
      <c r="M25" s="47" t="s">
        <v>545</v>
      </c>
      <c r="N25" s="10" t="s">
        <v>490</v>
      </c>
    </row>
    <row r="26" spans="1:14" x14ac:dyDescent="0.25">
      <c r="A26" s="47">
        <v>24</v>
      </c>
      <c r="B26" s="47" t="s">
        <v>494</v>
      </c>
      <c r="C26" s="47" t="s">
        <v>495</v>
      </c>
      <c r="D26" s="47" t="s">
        <v>123</v>
      </c>
      <c r="E26" s="47" t="s">
        <v>496</v>
      </c>
      <c r="F26" s="47" t="s">
        <v>498</v>
      </c>
      <c r="G26" s="47"/>
      <c r="H26" s="47"/>
      <c r="I26" s="70">
        <v>1</v>
      </c>
      <c r="J26" s="90">
        <f t="shared" si="0"/>
        <v>5</v>
      </c>
      <c r="K26" s="47">
        <v>48</v>
      </c>
      <c r="L26" s="47"/>
      <c r="M26" s="47" t="s">
        <v>545</v>
      </c>
      <c r="N26" s="10" t="s">
        <v>497</v>
      </c>
    </row>
    <row r="27" spans="1:14" x14ac:dyDescent="0.25">
      <c r="A27" s="44">
        <v>25</v>
      </c>
      <c r="B27" s="44" t="s">
        <v>530</v>
      </c>
      <c r="C27" s="47" t="s">
        <v>531</v>
      </c>
      <c r="D27" s="56" t="s">
        <v>532</v>
      </c>
      <c r="E27" s="47" t="s">
        <v>533</v>
      </c>
      <c r="F27" s="47" t="s">
        <v>535</v>
      </c>
      <c r="G27" s="47" t="s">
        <v>70</v>
      </c>
      <c r="H27" s="70" t="s">
        <v>534</v>
      </c>
      <c r="I27" s="70">
        <v>2</v>
      </c>
      <c r="J27" s="90">
        <f t="shared" si="0"/>
        <v>10</v>
      </c>
      <c r="K27" s="47">
        <v>5</v>
      </c>
      <c r="L27" s="47"/>
      <c r="M27" s="47" t="s">
        <v>545</v>
      </c>
      <c r="N27" s="10" t="s">
        <v>516</v>
      </c>
    </row>
    <row r="28" spans="1:14" x14ac:dyDescent="0.25">
      <c r="I28" s="13">
        <f>SUM(I3:I27)</f>
        <v>55</v>
      </c>
    </row>
    <row r="29" spans="1:14" x14ac:dyDescent="0.25">
      <c r="B29" s="42"/>
      <c r="C29" s="33" t="s">
        <v>338</v>
      </c>
    </row>
    <row r="30" spans="1:14" x14ac:dyDescent="0.25">
      <c r="B30" s="43"/>
      <c r="C30" s="33" t="s">
        <v>339</v>
      </c>
    </row>
    <row r="31" spans="1:14" x14ac:dyDescent="0.25">
      <c r="B31" s="44"/>
      <c r="C31" s="33" t="s">
        <v>340</v>
      </c>
    </row>
  </sheetData>
  <mergeCells count="1">
    <mergeCell ref="A1:K1"/>
  </mergeCells>
  <pageMargins left="0.7" right="0.7" top="0.78740157499999996" bottom="0.78740157499999996" header="0.3" footer="0.3"/>
  <pageSetup paperSize="9"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J11"/>
  <sheetViews>
    <sheetView workbookViewId="0">
      <selection activeCell="A12" sqref="A12"/>
    </sheetView>
  </sheetViews>
  <sheetFormatPr baseColWidth="10" defaultRowHeight="15" x14ac:dyDescent="0.25"/>
  <cols>
    <col min="1" max="1" width="3.42578125" bestFit="1" customWidth="1"/>
    <col min="2" max="2" width="25.140625" style="1" bestFit="1" customWidth="1"/>
    <col min="3" max="3" width="34.140625" style="9" bestFit="1" customWidth="1"/>
    <col min="4" max="4" width="26.42578125" style="1" bestFit="1" customWidth="1"/>
    <col min="5" max="5" width="22.7109375" style="1" bestFit="1" customWidth="1"/>
    <col min="6" max="6" width="19.5703125" style="1" bestFit="1" customWidth="1"/>
    <col min="7" max="7" width="12" style="1" bestFit="1" customWidth="1"/>
    <col min="8" max="8" width="12" style="1" customWidth="1"/>
    <col min="9" max="9" width="10" style="1" bestFit="1" customWidth="1"/>
    <col min="10" max="10" width="101.42578125" customWidth="1"/>
  </cols>
  <sheetData>
    <row r="1" spans="1:10" x14ac:dyDescent="0.25">
      <c r="A1" s="109" t="s">
        <v>233</v>
      </c>
      <c r="B1" s="109"/>
      <c r="C1" s="109"/>
      <c r="D1" s="109"/>
      <c r="E1" s="109"/>
      <c r="F1" s="109"/>
      <c r="G1" s="109"/>
      <c r="H1" s="60"/>
      <c r="I1" s="15"/>
    </row>
    <row r="2" spans="1:10" s="7" customFormat="1" x14ac:dyDescent="0.25">
      <c r="A2" s="5" t="s">
        <v>39</v>
      </c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68</v>
      </c>
      <c r="I2" s="6" t="s">
        <v>69</v>
      </c>
      <c r="J2" s="5"/>
    </row>
    <row r="3" spans="1:10" s="11" customFormat="1" x14ac:dyDescent="0.25">
      <c r="A3" s="34">
        <v>1</v>
      </c>
      <c r="B3" s="21" t="s">
        <v>0</v>
      </c>
      <c r="C3" s="27"/>
      <c r="D3" s="21"/>
      <c r="E3" s="21"/>
      <c r="F3" s="21"/>
      <c r="G3" s="69">
        <v>13</v>
      </c>
      <c r="H3" s="69"/>
      <c r="I3" s="21"/>
      <c r="J3" s="10" t="s">
        <v>381</v>
      </c>
    </row>
    <row r="4" spans="1:10" s="11" customFormat="1" x14ac:dyDescent="0.25">
      <c r="A4" s="34">
        <v>2</v>
      </c>
      <c r="B4" s="21" t="s">
        <v>27</v>
      </c>
      <c r="C4" s="27"/>
      <c r="D4" s="21"/>
      <c r="E4" s="21"/>
      <c r="F4" s="21"/>
      <c r="G4" s="69">
        <v>167</v>
      </c>
      <c r="H4" s="69"/>
      <c r="I4" s="21"/>
      <c r="J4" s="10" t="s">
        <v>511</v>
      </c>
    </row>
    <row r="5" spans="1:10" s="11" customFormat="1" x14ac:dyDescent="0.25">
      <c r="A5" s="34">
        <v>3</v>
      </c>
      <c r="B5" s="21" t="s">
        <v>106</v>
      </c>
      <c r="C5" s="27"/>
      <c r="D5" s="21"/>
      <c r="E5" s="21"/>
      <c r="F5" s="21"/>
      <c r="G5" s="69">
        <v>11</v>
      </c>
      <c r="H5" s="69"/>
      <c r="I5" s="21"/>
      <c r="J5" s="10" t="s">
        <v>512</v>
      </c>
    </row>
    <row r="6" spans="1:10" s="11" customFormat="1" x14ac:dyDescent="0.25">
      <c r="A6" s="34">
        <v>5</v>
      </c>
      <c r="B6" s="21" t="s">
        <v>205</v>
      </c>
      <c r="C6" s="27"/>
      <c r="D6" s="21" t="s">
        <v>529</v>
      </c>
      <c r="E6" s="21"/>
      <c r="F6" s="21"/>
      <c r="G6" s="69">
        <v>3</v>
      </c>
      <c r="H6" s="69"/>
      <c r="I6" s="21"/>
      <c r="J6" s="10" t="s">
        <v>513</v>
      </c>
    </row>
    <row r="7" spans="1:10" s="11" customFormat="1" x14ac:dyDescent="0.25">
      <c r="A7" s="34">
        <v>6</v>
      </c>
      <c r="B7" s="72" t="s">
        <v>122</v>
      </c>
      <c r="C7" s="32" t="s">
        <v>200</v>
      </c>
      <c r="D7" s="72" t="s">
        <v>122</v>
      </c>
      <c r="E7" s="72" t="s">
        <v>201</v>
      </c>
      <c r="F7" s="72" t="s">
        <v>122</v>
      </c>
      <c r="G7" s="73">
        <v>1</v>
      </c>
      <c r="H7" s="73">
        <v>2</v>
      </c>
      <c r="I7" s="21"/>
      <c r="J7" s="10" t="s">
        <v>514</v>
      </c>
    </row>
    <row r="8" spans="1:10" s="11" customFormat="1" x14ac:dyDescent="0.25">
      <c r="A8" s="34">
        <v>7</v>
      </c>
      <c r="B8" s="72" t="s">
        <v>204</v>
      </c>
      <c r="C8" s="32" t="s">
        <v>197</v>
      </c>
      <c r="D8" s="72" t="s">
        <v>133</v>
      </c>
      <c r="E8" s="72" t="s">
        <v>202</v>
      </c>
      <c r="F8" s="72" t="s">
        <v>133</v>
      </c>
      <c r="G8" s="73">
        <v>1</v>
      </c>
      <c r="H8" s="73">
        <v>2</v>
      </c>
      <c r="I8" s="21"/>
      <c r="J8" s="10" t="s">
        <v>515</v>
      </c>
    </row>
    <row r="9" spans="1:10" x14ac:dyDescent="0.25">
      <c r="A9" s="84">
        <v>8</v>
      </c>
      <c r="B9" s="37"/>
      <c r="C9" s="40"/>
      <c r="D9" s="37" t="s">
        <v>517</v>
      </c>
      <c r="E9" s="37"/>
      <c r="F9" s="37"/>
      <c r="G9" s="69">
        <v>2</v>
      </c>
      <c r="H9" s="69"/>
      <c r="I9" s="37"/>
      <c r="J9" s="10" t="s">
        <v>518</v>
      </c>
    </row>
    <row r="11" spans="1:10" x14ac:dyDescent="0.25">
      <c r="G11" s="12">
        <f>SUM(G3:G9)</f>
        <v>198</v>
      </c>
      <c r="H11" s="12"/>
    </row>
  </sheetData>
  <autoFilter ref="A2:J9"/>
  <mergeCells count="1">
    <mergeCell ref="A1:G1"/>
  </mergeCells>
  <pageMargins left="0.7" right="0.7" top="0.78740157499999996" bottom="0.78740157499999996" header="0.3" footer="0.3"/>
  <pageSetup paperSize="9" scale="1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Kodensatoren</vt:lpstr>
      <vt:lpstr>Widerstände</vt:lpstr>
      <vt:lpstr>Connector</vt:lpstr>
      <vt:lpstr>Spulen+Div</vt:lpstr>
      <vt:lpstr>Aktiv</vt:lpstr>
      <vt:lpstr>NA</vt:lpstr>
      <vt:lpstr>Aktiv!Druckbereich</vt:lpstr>
      <vt:lpstr>Connector!Druckbereich</vt:lpstr>
      <vt:lpstr>Kodensatoren!Druckbereich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Bauss, Horst-Dieter</dc:creator>
  <cp:lastModifiedBy>Bauss, Bruno</cp:lastModifiedBy>
  <cp:lastPrinted>2018-07-05T08:13:05Z</cp:lastPrinted>
  <dcterms:created xsi:type="dcterms:W3CDTF">2014-01-21T13:17:00Z</dcterms:created>
  <dcterms:modified xsi:type="dcterms:W3CDTF">2018-08-10T10:42:20Z</dcterms:modified>
</cp:coreProperties>
</file>