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11" i="2"/>
  <c r="E9"/>
  <c r="E8"/>
  <c r="C8"/>
  <c r="B8"/>
  <c r="E6"/>
  <c r="C6"/>
  <c r="B6"/>
  <c r="F5" i="1"/>
  <c r="K5"/>
  <c r="H5"/>
  <c r="H3"/>
  <c r="H2"/>
  <c r="F3"/>
  <c r="I3" s="1"/>
  <c r="I2"/>
  <c r="F2"/>
  <c r="I5" l="1"/>
</calcChain>
</file>

<file path=xl/sharedStrings.xml><?xml version="1.0" encoding="utf-8"?>
<sst xmlns="http://schemas.openxmlformats.org/spreadsheetml/2006/main" count="35" uniqueCount="24">
  <si>
    <t>slots</t>
  </si>
  <si>
    <t>mergers</t>
  </si>
  <si>
    <t>link rate</t>
  </si>
  <si>
    <t>bpl rate</t>
  </si>
  <si>
    <t>links</t>
  </si>
  <si>
    <t>MPO ribbon</t>
  </si>
  <si>
    <t>links/FPGA</t>
  </si>
  <si>
    <t>FPGAs</t>
  </si>
  <si>
    <t>CP</t>
  </si>
  <si>
    <t>JEP</t>
  </si>
  <si>
    <t>Muon ?</t>
  </si>
  <si>
    <t>XC6VLX240T-FF1759</t>
  </si>
  <si>
    <t>bits/slot</t>
  </si>
  <si>
    <t>Gb/s</t>
  </si>
  <si>
    <t>per FPGA</t>
  </si>
  <si>
    <t xml:space="preserve">diff FIO </t>
  </si>
  <si>
    <t>@1Gb/s</t>
  </si>
  <si>
    <t>device</t>
  </si>
  <si>
    <t>total bw [Gb/s]</t>
  </si>
  <si>
    <t>link rate [Gb/s]</t>
  </si>
  <si>
    <t>MPO ribbons</t>
  </si>
  <si>
    <t>link/FPGA</t>
  </si>
  <si>
    <t>diff FIO / FPGA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</si>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</sst>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opLeftCell="C1" workbookViewId="0">
      <selection activeCell="M5" sqref="M5"/>
    </sheetView>
  </sheetViews>
  <sheetFormatPr baseColWidth="10" defaultRowHeight="15"/>
  <cols>
    <col min="6" max="6" width="11.42578125" style="1"/>
    <col min="8" max="9" width="11.42578125" style="1"/>
    <col min="11" max="11" width="11.42578125" style="1"/>
    <col min="13" max="13" width="20.5703125" customWidth="1"/>
  </cols>
  <sheetData>
    <row r="1" spans="1:13" s="2" customFormat="1">
      <c r="B1" s="2" t="s">
        <v>3</v>
      </c>
      <c r="C1" s="2" t="s">
        <v>12</v>
      </c>
      <c r="D1" s="2" t="s">
        <v>0</v>
      </c>
      <c r="E1" s="2" t="s">
        <v>1</v>
      </c>
      <c r="F1" s="2" t="s">
        <v>13</v>
      </c>
      <c r="G1" s="2" t="s">
        <v>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15</v>
      </c>
      <c r="M1" s="2" t="s">
        <v>17</v>
      </c>
    </row>
    <row r="2" spans="1:13">
      <c r="A2" t="s">
        <v>8</v>
      </c>
      <c r="B2">
        <v>160</v>
      </c>
      <c r="C2">
        <v>23</v>
      </c>
      <c r="D2">
        <v>14</v>
      </c>
      <c r="E2">
        <v>8</v>
      </c>
      <c r="F2" s="1">
        <f>PRODUCT(B2:E2)/1000</f>
        <v>412.16</v>
      </c>
      <c r="G2">
        <v>6.5</v>
      </c>
      <c r="H2" s="1">
        <f>F2/G2</f>
        <v>63.409230769230774</v>
      </c>
      <c r="I2" s="1">
        <f>H2/12</f>
        <v>5.2841025641025645</v>
      </c>
      <c r="L2" s="3" t="s">
        <v>14</v>
      </c>
    </row>
    <row r="3" spans="1:13">
      <c r="A3" t="s">
        <v>9</v>
      </c>
      <c r="B3">
        <v>160</v>
      </c>
      <c r="C3">
        <v>23</v>
      </c>
      <c r="D3">
        <v>16</v>
      </c>
      <c r="E3">
        <v>4</v>
      </c>
      <c r="F3" s="1">
        <f>PRODUCT(B3:E3)/1000</f>
        <v>235.52</v>
      </c>
      <c r="G3">
        <v>6.5</v>
      </c>
      <c r="H3" s="1">
        <f>F3/G3</f>
        <v>36.233846153846159</v>
      </c>
      <c r="I3" s="1">
        <f>H3/12</f>
        <v>3.01948717948718</v>
      </c>
      <c r="L3" s="2" t="s">
        <v>16</v>
      </c>
    </row>
    <row r="4" spans="1:13">
      <c r="A4" t="s">
        <v>10</v>
      </c>
    </row>
    <row r="5" spans="1:13">
      <c r="F5" s="1">
        <f>SUM(F2:F4)</f>
        <v>647.68000000000006</v>
      </c>
      <c r="H5" s="1">
        <f>SUM(H2:H3)</f>
        <v>99.643076923076933</v>
      </c>
      <c r="I5" s="1">
        <f>SUM(I2:I3)</f>
        <v>8.303589743589745</v>
      </c>
      <c r="J5">
        <v>24</v>
      </c>
      <c r="K5" s="1">
        <f>H5/J5</f>
        <v>4.1517948717948725</v>
      </c>
      <c r="L5">
        <v>300</v>
      </c>
      <c r="M5" t="s">
        <v>11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F4" sqref="F4"/>
    </sheetView>
  </sheetViews>
  <sheetFormatPr baseColWidth="10" defaultRowHeight="15"/>
  <cols>
    <col min="1" max="1" width="23.28515625" customWidth="1"/>
  </cols>
  <sheetData>
    <row r="1" spans="1:5" s="3" customFormat="1">
      <c r="B1" s="3" t="s">
        <v>8</v>
      </c>
      <c r="C1" s="3" t="s">
        <v>9</v>
      </c>
      <c r="D1" s="3" t="s">
        <v>10</v>
      </c>
      <c r="E1" s="3" t="s">
        <v>23</v>
      </c>
    </row>
    <row r="2" spans="1:5">
      <c r="A2" t="s">
        <v>3</v>
      </c>
      <c r="B2">
        <v>160</v>
      </c>
      <c r="C2">
        <v>160</v>
      </c>
    </row>
    <row r="3" spans="1:5">
      <c r="A3" t="s">
        <v>12</v>
      </c>
      <c r="B3">
        <v>23</v>
      </c>
      <c r="C3">
        <v>23</v>
      </c>
    </row>
    <row r="4" spans="1:5">
      <c r="A4" t="s">
        <v>0</v>
      </c>
      <c r="B4">
        <v>14</v>
      </c>
      <c r="C4">
        <v>16</v>
      </c>
    </row>
    <row r="5" spans="1:5">
      <c r="A5" t="s">
        <v>1</v>
      </c>
      <c r="B5">
        <v>8</v>
      </c>
      <c r="C5">
        <v>4</v>
      </c>
    </row>
    <row r="6" spans="1:5" s="4" customFormat="1">
      <c r="A6" s="4" t="s">
        <v>18</v>
      </c>
      <c r="B6" s="4">
        <f>PRODUCT(B2:B5)/1000</f>
        <v>412.16</v>
      </c>
      <c r="C6" s="4">
        <f>PRODUCT(C2:C5)/1000</f>
        <v>235.52</v>
      </c>
      <c r="E6" s="4">
        <f>SUM(B6:C6)</f>
        <v>647.68000000000006</v>
      </c>
    </row>
    <row r="7" spans="1:5">
      <c r="A7" t="s">
        <v>19</v>
      </c>
      <c r="E7">
        <v>6.5</v>
      </c>
    </row>
    <row r="8" spans="1:5" s="4" customFormat="1">
      <c r="A8" s="4" t="s">
        <v>4</v>
      </c>
      <c r="B8" s="4">
        <f>B6/E7</f>
        <v>63.409230769230774</v>
      </c>
      <c r="C8" s="4">
        <f>C6/E7</f>
        <v>36.233846153846159</v>
      </c>
      <c r="E8" s="4">
        <f>E6/E7</f>
        <v>99.643076923076933</v>
      </c>
    </row>
    <row r="9" spans="1:5" s="4" customFormat="1">
      <c r="A9" s="4" t="s">
        <v>20</v>
      </c>
      <c r="E9" s="4">
        <f>E8/12</f>
        <v>8.303589743589745</v>
      </c>
    </row>
    <row r="10" spans="1:5">
      <c r="A10" t="s">
        <v>21</v>
      </c>
      <c r="B10" s="5"/>
      <c r="E10">
        <v>24</v>
      </c>
    </row>
    <row r="11" spans="1:5" s="4" customFormat="1">
      <c r="A11" s="4" t="s">
        <v>7</v>
      </c>
      <c r="E11" s="4">
        <f>E8/E10</f>
        <v>4.1517948717948725</v>
      </c>
    </row>
    <row r="12" spans="1:5">
      <c r="A12" t="s">
        <v>22</v>
      </c>
      <c r="E12">
        <v>300</v>
      </c>
    </row>
    <row r="13" spans="1:5">
      <c r="A13" t="s">
        <v>17</v>
      </c>
      <c r="E13" s="3" t="s">
        <v>11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2009-06-24T12:32:15Z</dcterms:modified>
</cp:coreProperties>
</file>